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项目库汇总表" sheetId="1" r:id="rId1"/>
    <sheet name="项目库明细表" sheetId="2" r:id="rId2"/>
  </sheets>
  <definedNames>
    <definedName name="_xlnm._FilterDatabase" localSheetId="1" hidden="1">项目库明细表!$A$5:$XEQ$1992</definedName>
    <definedName name="_xlnm.Print_Titles" localSheetId="0">项目库汇总表!$4:5</definedName>
    <definedName name="_xlnm.Print_Titles" localSheetId="1">项目库明细表!$3:5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<sst xmlns="http://schemas.openxmlformats.org/spreadsheetml/2006/main" count="32848" uniqueCount="6604">
  <si>
    <t>附件1</t>
  </si>
  <si>
    <r>
      <rPr>
        <u/>
        <sz val="20"/>
        <color indexed="8"/>
        <rFont val="方正小标宋简体"/>
        <charset val="134"/>
      </rPr>
      <t>洛南县2024年度巩固拓展脱贫攻坚成果和乡村振兴项目库</t>
    </r>
    <r>
      <rPr>
        <sz val="20"/>
        <color indexed="8"/>
        <rFont val="方正小标宋简体"/>
        <charset val="134"/>
      </rPr>
      <t>汇总表</t>
    </r>
  </si>
  <si>
    <t>填报单位（盖章）：</t>
  </si>
  <si>
    <t>序号</t>
  </si>
  <si>
    <t>项目类型</t>
  </si>
  <si>
    <t>项目个数</t>
  </si>
  <si>
    <t>项目预算总投资</t>
  </si>
  <si>
    <t>合计</t>
  </si>
  <si>
    <t>1.财政衔接资金</t>
  </si>
  <si>
    <t>2.其他财政资金</t>
  </si>
  <si>
    <t>3.自筹资金</t>
  </si>
  <si>
    <t>总计</t>
  </si>
  <si>
    <t>一、产业发展</t>
  </si>
  <si>
    <t>1.生产项目</t>
  </si>
  <si>
    <t>①种植业基地</t>
  </si>
  <si>
    <t>②养殖业基地</t>
  </si>
  <si>
    <t>③水产养殖业发展</t>
  </si>
  <si>
    <t>④林草基地建设</t>
  </si>
  <si>
    <t>⑤休闲农业与乡村旅游</t>
  </si>
  <si>
    <t>⑥光伏电站建设</t>
  </si>
  <si>
    <t>2.加工流通项目</t>
  </si>
  <si>
    <t>①农产品仓储保鲜冷链基础设施建设</t>
  </si>
  <si>
    <t>②加工业</t>
  </si>
  <si>
    <t>③市场建设和农村物流</t>
  </si>
  <si>
    <t>④品牌打造和展销平台</t>
  </si>
  <si>
    <t>3.配套设施项目</t>
  </si>
  <si>
    <t>①小型农田水利设施及产业配套基础设施建设</t>
  </si>
  <si>
    <t>②产业园（区）</t>
  </si>
  <si>
    <t>4.金融保险配套项目</t>
  </si>
  <si>
    <t>①小额贷款贴息</t>
  </si>
  <si>
    <t>②小额信贷风险补偿金</t>
  </si>
  <si>
    <t>③特色产业保险保费补助</t>
  </si>
  <si>
    <t>④新型经营主体贷款贴息</t>
  </si>
  <si>
    <t>⑤其他</t>
  </si>
  <si>
    <t>5.高质量庭院经济</t>
  </si>
  <si>
    <t>①庭院特色种植</t>
  </si>
  <si>
    <t>②庭院特色养殖</t>
  </si>
  <si>
    <t>③庭院特色手工</t>
  </si>
  <si>
    <t>④庭院特色休闲旅游</t>
  </si>
  <si>
    <t>⑤庭院生产生活服务</t>
  </si>
  <si>
    <t>6.新型农村集体经济发展项目</t>
  </si>
  <si>
    <t>①新型农村集体经济发展项目</t>
  </si>
  <si>
    <t>二、就业项目</t>
  </si>
  <si>
    <t>1.务工补助</t>
  </si>
  <si>
    <t>①交通费补助</t>
  </si>
  <si>
    <t>②生产奖补、劳务补助等</t>
  </si>
  <si>
    <t>2.就业</t>
  </si>
  <si>
    <t>①帮扶车间（特色手工基地）建设</t>
  </si>
  <si>
    <t>②技能培训</t>
  </si>
  <si>
    <t>③以工代训</t>
  </si>
  <si>
    <t>3.创业</t>
  </si>
  <si>
    <t>①创业培训</t>
  </si>
  <si>
    <t>②创业奖补</t>
  </si>
  <si>
    <t>4.公益性岗位</t>
  </si>
  <si>
    <t>①公益性岗位</t>
  </si>
  <si>
    <t>三、乡村建设行动</t>
  </si>
  <si>
    <t>1.农村基础设施（含产业配套基础设施）</t>
  </si>
  <si>
    <t>①农村道路建设（通村路、通户路、小型桥梁等）</t>
  </si>
  <si>
    <t>②产业路、资源路、旅游路建设</t>
  </si>
  <si>
    <t>③农村供水保障设施建设</t>
  </si>
  <si>
    <t>④其他</t>
  </si>
  <si>
    <t>2.人居环境整治</t>
  </si>
  <si>
    <t>①农村卫生厕所改造（公共厕所）</t>
  </si>
  <si>
    <t>②农村污水治理</t>
  </si>
  <si>
    <t>③农村垃圾治理</t>
  </si>
  <si>
    <t>④村容村貌提升</t>
  </si>
  <si>
    <t>3.农村公共服务</t>
  </si>
  <si>
    <t>①公共照明设施</t>
  </si>
  <si>
    <t>②其他</t>
  </si>
  <si>
    <t>4、村庄规划编制（含修编）</t>
  </si>
  <si>
    <t>四、异地搬迁后扶</t>
  </si>
  <si>
    <t>1、“一站式”社区综合服务设施建设</t>
  </si>
  <si>
    <t>2、易地扶贫搬迁贷款债券贴息补助</t>
  </si>
  <si>
    <t>五、巩固三保障成果</t>
  </si>
  <si>
    <t>1.住房</t>
  </si>
  <si>
    <t>①农村危房改造等农房改造</t>
  </si>
  <si>
    <t>2.教育</t>
  </si>
  <si>
    <t>①享受“雨露计划”职业教育补助</t>
  </si>
  <si>
    <t>六、项目管理费</t>
  </si>
  <si>
    <t>项目管理费</t>
  </si>
  <si>
    <t>附件2</t>
  </si>
  <si>
    <t>洛南县2024年度巩固拓展脱贫攻坚成果和乡村振兴项目库明细表</t>
  </si>
  <si>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</si>
  <si>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</si>
  <si>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</si>
  <si>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</si>
  <si>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</si>
  <si>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</si>
  <si>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</si>
  <si>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</si>
  <si>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</si>
  <si>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</si>
  <si>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</si>
  <si>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</si>
  <si>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</si>
  <si>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</si>
  <si>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</si>
  <si>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带贫减贫机制</t>
  </si>
  <si>
    <t>绩效目标</t>
  </si>
  <si>
    <t>项目库系统录入维护责任部门</t>
  </si>
  <si>
    <t>请勿删除</t>
  </si>
  <si>
    <t>镇/办</t>
  </si>
  <si>
    <t>村/社区</t>
  </si>
  <si>
    <t>其中：财政衔接资金</t>
  </si>
  <si>
    <t>其中：除财政衔接资金外的资金</t>
  </si>
  <si>
    <t>新建</t>
  </si>
  <si>
    <t>2024年</t>
  </si>
  <si>
    <t>解决“两不愁三保障”项目</t>
  </si>
  <si>
    <t>是</t>
  </si>
  <si>
    <t>小计</t>
  </si>
  <si>
    <t>中央</t>
  </si>
  <si>
    <t>省级</t>
  </si>
  <si>
    <t>市级</t>
  </si>
  <si>
    <t>县级</t>
  </si>
  <si>
    <t>1.其他财政资金</t>
  </si>
  <si>
    <t>2.自筹资金</t>
  </si>
  <si>
    <t>户数
(户)</t>
  </si>
  <si>
    <t>人数
（人）</t>
  </si>
  <si>
    <t>续建</t>
  </si>
  <si>
    <t>巩固提升项目</t>
  </si>
  <si>
    <t>否</t>
  </si>
  <si>
    <t>2024年洛南县程湾震东种养殖农民专业合作社五味子种植基地项目</t>
  </si>
  <si>
    <t>建设45亩五味子中药材种植基地</t>
  </si>
  <si>
    <t>灵口镇</t>
  </si>
  <si>
    <t>程湾村</t>
  </si>
  <si>
    <t>洛南县程湾震东种养殖农民专业合作社</t>
  </si>
  <si>
    <t>刘震东</t>
  </si>
  <si>
    <t>带动25户参与中药材种植，解决种植技术、购销问题</t>
  </si>
  <si>
    <t>带动65人就业，实现年增收600元，15户脱贫户产与分红</t>
  </si>
  <si>
    <t>2024年灵口镇灵口街社区药用酸枣种植项目</t>
  </si>
  <si>
    <t>种植酸枣300亩，购买采摘机剥皮机各一台</t>
  </si>
  <si>
    <t>灵口街社区</t>
  </si>
  <si>
    <t>洛南县军民中药材种植专业合作社</t>
  </si>
  <si>
    <t>刘军民</t>
  </si>
  <si>
    <t>通过产业带动达到脱贫户增收</t>
  </si>
  <si>
    <t>该项目实施，可吸纳50余人务工，带动20户69人脱贫户发展产业增收</t>
  </si>
  <si>
    <t>2024年灵口镇五家沟村连翘基地科管项目</t>
  </si>
  <si>
    <t>1万亩连翘基地科管提升</t>
  </si>
  <si>
    <t>五家沟村</t>
  </si>
  <si>
    <t>集体经济联合社</t>
  </si>
  <si>
    <t>冯安民</t>
  </si>
  <si>
    <t>提高全村连翘增收，带动162户脱贫户收入增加</t>
  </si>
  <si>
    <t>带动162户脱贫户参与发展连翘产业，提高全村162户脱贫户连翘产业收入</t>
  </si>
  <si>
    <t>2024年灵口镇西峰村连翘栽植项目</t>
  </si>
  <si>
    <t>连翘种植300亩</t>
  </si>
  <si>
    <t>西峰村</t>
  </si>
  <si>
    <t>门海侠</t>
  </si>
  <si>
    <t>巩固65户187人脱贫成果，带动全村1029人致富，实现年销售10万</t>
  </si>
  <si>
    <t>2024年灵口镇西峰村毛沟组茯苓种植项目</t>
  </si>
  <si>
    <t>种植茯苓100亩</t>
  </si>
  <si>
    <t>带动7户脱贫户种植增加产业收入4万元。带动7人务工增加收入4000元</t>
  </si>
  <si>
    <t>提高产业增值增收20万元</t>
  </si>
  <si>
    <t>2024年灵口镇陈庄村索草沟组红仁核桃产业建园项目</t>
  </si>
  <si>
    <t>建成红仁核桃25亩</t>
  </si>
  <si>
    <t>陈庄村</t>
  </si>
  <si>
    <t>赵远</t>
  </si>
  <si>
    <t>发展产业、带动我村索草沟组54户160人，其中脱贫户21户82人劳动力就业，提高群众收入每年增加收入1000元</t>
  </si>
  <si>
    <t>在索草沟组小东沟发展红仁核桃25亩、提高群众收入</t>
  </si>
  <si>
    <t>2024年灵口镇陈庄村连翘产业建园项目</t>
  </si>
  <si>
    <t>建成连翘1200亩</t>
  </si>
  <si>
    <t>发展产业、带动我村11个组1200人就业，提高群众收入每年1250元</t>
  </si>
  <si>
    <t>发展连翘产业1200亩、提高群众致富增收</t>
  </si>
  <si>
    <t>2024灵口镇丁塬村后塬组斩岭连翘基地提质增效项目</t>
  </si>
  <si>
    <t>150亩连翘基地扩增面积20亩，涉及提升种苗、扩盘、除草、施肥等。</t>
  </si>
  <si>
    <t>丁塬村</t>
  </si>
  <si>
    <t>王锋</t>
  </si>
  <si>
    <t>巩固提升脱贫攻坚成果</t>
  </si>
  <si>
    <t>通过提质增效（1）、带动劳务就业务工35人,（2）、实现产值3万元，为脱贫人口户均增收330元。</t>
  </si>
  <si>
    <t>2024年灵口镇岭底村发展辣椒种植350亩项目</t>
  </si>
  <si>
    <t>2024年发展种植辣椒350亩</t>
  </si>
  <si>
    <t>岭底村</t>
  </si>
  <si>
    <t>张建民</t>
  </si>
  <si>
    <t>带动脱贫户及监测户33户增收</t>
  </si>
  <si>
    <t>通过实施岭底村发展辣椒种植350亩项目，联农带农79户289人，其中脱贫户33户112人，监测户4户14人，实现81人本地就业，总收益70万元，分红65万元，集体经济积累5万元，农户收益65万元。</t>
  </si>
  <si>
    <t>2024年灵口镇灵口街社区大棚蔬果产业基地建设项目</t>
  </si>
  <si>
    <t>示范种植大棚蔬果18亩，20个大棚</t>
  </si>
  <si>
    <t>李峰</t>
  </si>
  <si>
    <t>壮大村集体经济发展</t>
  </si>
  <si>
    <t>通过实施大棚蔬果产业项目，联农带农662户，2405人，其中脱贫户83户2405人，监测户1户1人，实现165人就业，收益1500元钱，分红800元，集体经济积累15万，农户收益500元。</t>
  </si>
  <si>
    <t>2024年灵口镇龙泉村连翘种植项目</t>
  </si>
  <si>
    <t>龙泉村</t>
  </si>
  <si>
    <t>龙泉村股份经济联合社</t>
  </si>
  <si>
    <t>王会军</t>
  </si>
  <si>
    <t>通过产业带动102户463人收益，其中脱贫户32户106人</t>
  </si>
  <si>
    <t>通过实施该项目，可带动务工,102户463人收益，其中脱贫户及监测户32户106人，带动脱贫户及监测户19户28人就近务工，项目实施后能够提高群众收入，发展农村产业与乡村振兴相结合实现务工收益人均2000元。</t>
  </si>
  <si>
    <t>2024年灵口镇龙泉村发展辣椒产业</t>
  </si>
  <si>
    <t>龙泉村发展辣椒产业100亩</t>
  </si>
  <si>
    <t>提高产业增值</t>
  </si>
  <si>
    <t>通过实施该项目，达到12户43人收益，带动脱贫户5户21人，就近务工12户14人，人均年增收经济收入1500元</t>
  </si>
  <si>
    <t>2024年灵口镇宽坪村辣椒种植项目</t>
  </si>
  <si>
    <t>种植辣椒2100亩</t>
  </si>
  <si>
    <t>宽坪村</t>
  </si>
  <si>
    <t>宽坪村集体经济联合社</t>
  </si>
  <si>
    <t>马亚军</t>
  </si>
  <si>
    <t>通过实施此项目，持续推动产业发展，带动农户增收致富，不断壮大村集体经济积累</t>
  </si>
  <si>
    <t>带动我
289户969人，其中脱贫96户325人种植辣椒，户均增收3000元，带动350人务工，人均增收150元</t>
  </si>
  <si>
    <t>2024年灵口镇宽坪村设施蔬菜种植项目</t>
  </si>
  <si>
    <t>种植反季蔬菜2棚，约1200平方米</t>
  </si>
  <si>
    <t>通过实施此项目，进一步推进产业发展多元化，壮大村集体经济积累</t>
  </si>
  <si>
    <t>年产值10万元，带动周边脱贫户20人务工，人均收入3000元，集体经济积累4万元</t>
  </si>
  <si>
    <t>2024年灵口镇黄坪村经济连翘产业发展项目</t>
  </si>
  <si>
    <t>在何村组、王村组、东塬组、北头组、南头组、东院组、东湾组发展经济连翘栽培600余亩。</t>
  </si>
  <si>
    <t>黄坪村</t>
  </si>
  <si>
    <t>黄坪村村委会</t>
  </si>
  <si>
    <t>吕海军</t>
  </si>
  <si>
    <t>展产业、带动我村7个组438户1357人，其中脱贫户21户82人劳动力就业，提高群众收入每年增加收入1000元</t>
  </si>
  <si>
    <t>提升产业发展，提高群众经济收益，受益群众438户1357人</t>
  </si>
  <si>
    <t>2024年灵口镇五龙村天麻栽植项目</t>
  </si>
  <si>
    <t>小东沟组、东沟组、庄科组、前坪组、岭根等组栽植天麻20000窝</t>
  </si>
  <si>
    <t>五龙村</t>
  </si>
  <si>
    <t>杨峰</t>
  </si>
  <si>
    <t>巩固脱贫攻坚成果</t>
  </si>
  <si>
    <t>通过实施五龙村天麻栽植项目，增加群众收入，预计户均增收400元,10人就业。</t>
  </si>
  <si>
    <t>2024年灵口镇宋川村连翘产业</t>
  </si>
  <si>
    <t>种植连翘100亩</t>
  </si>
  <si>
    <t>宋川村</t>
  </si>
  <si>
    <t>梁安亮</t>
  </si>
  <si>
    <t>通过发展产业，增加群众收入，预计户均增收401元</t>
  </si>
  <si>
    <t>2024灵口镇陶村发展袋料香菇项目</t>
  </si>
  <si>
    <t>陶村组种植香菇20万袋</t>
  </si>
  <si>
    <t>陶村村</t>
  </si>
  <si>
    <t>王书民</t>
  </si>
  <si>
    <t>巩固156户526人脱贫成果，带动全村1030人致富，实现年销售140万</t>
  </si>
  <si>
    <t>2024灵口镇陶村种植天麻项目</t>
  </si>
  <si>
    <t>新发展天麻20亩</t>
  </si>
  <si>
    <t>巩固42户138人脱贫成果，带动全村81户，实现年销售26万</t>
  </si>
  <si>
    <t>2024灵口镇陶村辣椒种植项目</t>
  </si>
  <si>
    <t>新发展辣椒种植100亩</t>
  </si>
  <si>
    <t>巩固18户59人脱贫成果，带动全村21户，实现年销售14万</t>
  </si>
  <si>
    <t>2024年灵口镇上河村种植连翘项目</t>
  </si>
  <si>
    <t>连翘种植400亩</t>
  </si>
  <si>
    <t>上河村</t>
  </si>
  <si>
    <t>谢新民</t>
  </si>
  <si>
    <t>巩固95户305人脱贫成果，带动全村870人致富，实现年收入30万</t>
  </si>
  <si>
    <t>2024年灵口镇焦村中药材种植项目</t>
  </si>
  <si>
    <t>种植板蓝根20亩，苍术20亩，桔梗20亩</t>
  </si>
  <si>
    <t>焦村村</t>
  </si>
  <si>
    <t>张鹏高</t>
  </si>
  <si>
    <t>通过实施该项目，巩固87户301人脱贫成果，带动全村1246人致富，积累村集体经济</t>
  </si>
  <si>
    <t>2024年高耀镇高耀村连翘产业发展项目</t>
  </si>
  <si>
    <t>连翘科管80亩，新建连翘基地150亩，购买5万株连翘苗。</t>
  </si>
  <si>
    <t>高耀镇</t>
  </si>
  <si>
    <t>高耀村</t>
  </si>
  <si>
    <t>程兴涛</t>
  </si>
  <si>
    <t>产业补助</t>
  </si>
  <si>
    <t>该项目属于村集体经济项目，由村集体经营、管理，项目实施后，带动群众产业发展，带动脱贫户24户75人增收，人均年增收2000元</t>
  </si>
  <si>
    <t>2024年高耀镇兰草河村辣椒栽植项目</t>
  </si>
  <si>
    <t>流转土地20亩，栽植辣椒，带动贫困户10户，预计户收入增加3000元。</t>
  </si>
  <si>
    <t>兰草河村</t>
  </si>
  <si>
    <t>李常娥</t>
  </si>
  <si>
    <t>带动贫困户10户，预计户收入增加3000元</t>
  </si>
  <si>
    <t>2024年高耀镇杨河村辣椒种植项目</t>
  </si>
  <si>
    <t>高耀镇杨河村川口组至上屋场组发展辣椒种植300亩</t>
  </si>
  <si>
    <t>杨河村</t>
  </si>
  <si>
    <t>刘变绒</t>
  </si>
  <si>
    <t>该项目属于村集体经济项目，联农带农项目，项目实施后，带动群众产业发展，带动脱贫户85户285人增收，人均年增收3000元</t>
  </si>
  <si>
    <t>2023年高耀镇杨河村连翘种植项目</t>
  </si>
  <si>
    <t>连翘建园科管600亩</t>
  </si>
  <si>
    <t>该项目属于村集体经济项目，联农带农项目，项目实施后，带动群众产业发展，带动脱贫户23户889人增收，人均年增收2000元</t>
  </si>
  <si>
    <t>2024年高耀镇里龙村天麻发展项目</t>
  </si>
  <si>
    <t>里龙村集体经济联合社发展天麻1万窝，预算投资30万元。</t>
  </si>
  <si>
    <t>里龙村</t>
  </si>
  <si>
    <t>杨成瑞</t>
  </si>
  <si>
    <t>改善26户104人生产生活条件</t>
  </si>
  <si>
    <t>2024年高耀镇龙河村茶叶产业项目</t>
  </si>
  <si>
    <t>育苗20万株，新植茶叶20亩，配套加工设备设施</t>
  </si>
  <si>
    <t>龙河村</t>
  </si>
  <si>
    <t>石宏斌</t>
  </si>
  <si>
    <t>该项目属于村集体经济项目，由村集体经营、管理、项目实施后，带动脱贫户181户618人增收，人均收入1000元。</t>
  </si>
  <si>
    <t>2024年高耀镇龙河村连翘种植科管项目</t>
  </si>
  <si>
    <t>种植连翘300亩，科管1200亩</t>
  </si>
  <si>
    <t>2024年高耀镇龙河村茶园建设项目</t>
  </si>
  <si>
    <t>茶园基础建设20亩，引植幼苗20亩</t>
  </si>
  <si>
    <t>2024年高耀镇会仙村连翘产业发展项目</t>
  </si>
  <si>
    <t>栽植300亩，科管300亩</t>
  </si>
  <si>
    <t>会仙村</t>
  </si>
  <si>
    <t>李玉禄</t>
  </si>
  <si>
    <t>该项目属于村集体经济项目，联农带农项目，项目实施后，带动群众产业发展，带动脱贫户20户78人增收，人均年增收2000元</t>
  </si>
  <si>
    <t>2024年高耀镇里龙村香菇产业发展项目</t>
  </si>
  <si>
    <t>里龙村集体经济联合社发展香菇6万袋</t>
  </si>
  <si>
    <t>改善15户63人生产生活条件</t>
  </si>
  <si>
    <t>2024年高耀镇双关村林下经济连翘提质增效项目</t>
  </si>
  <si>
    <t>补植连翘100亩，综合科管林下种植天麻5000窝，养鸡2000只</t>
  </si>
  <si>
    <t>双关村</t>
  </si>
  <si>
    <t>董新武</t>
  </si>
  <si>
    <t>带动32户群众增收</t>
  </si>
  <si>
    <t>2024年麻坪镇峪口村综合产业园建设项目</t>
  </si>
  <si>
    <t>峪口村综合产业园建设，地栽木耳5万袋、中蜂30群、建产业大棚5个</t>
  </si>
  <si>
    <t>麻坪镇</t>
  </si>
  <si>
    <t>峪口村</t>
  </si>
  <si>
    <t>寇博</t>
  </si>
  <si>
    <t>村集体经济发展、资产收益扶贫</t>
  </si>
  <si>
    <t>通过建设产业园，发展木耳种植、中蜂养殖、大棚建设，带动集体经济年收入20万元，带动80户务工收入</t>
  </si>
  <si>
    <t>2024年麻坪镇娘庙村蔬菜种植项目</t>
  </si>
  <si>
    <t>娘庙村全村发展100亩豆角种植</t>
  </si>
  <si>
    <t>娘庙村</t>
  </si>
  <si>
    <t>熊海锋</t>
  </si>
  <si>
    <t>通过发展豆角产业种植，提升农户经济增收</t>
  </si>
  <si>
    <t>2024年麻坪镇斜岭村猪苓种植项目</t>
  </si>
  <si>
    <t>种植猪苓8亩</t>
  </si>
  <si>
    <t>斜岭村</t>
  </si>
  <si>
    <t>斜岭村村民委员会</t>
  </si>
  <si>
    <t>梁建平</t>
  </si>
  <si>
    <t>通过发展猪苓种植产业，带动群众务工增收</t>
  </si>
  <si>
    <t>2024年麻坪镇斜岭村苍术种植项目</t>
  </si>
  <si>
    <t>种植苍术10亩</t>
  </si>
  <si>
    <t>通过发展苍术种植产业，带动群众务工增收</t>
  </si>
  <si>
    <t>2024年麻坪镇斜岭村苦参种植项目</t>
  </si>
  <si>
    <t>种植苦参50亩</t>
  </si>
  <si>
    <t>通过发展苦参种植产业，带动群众务工增收</t>
  </si>
  <si>
    <t>2024年麻坪镇斜岭村连翘种植项目</t>
  </si>
  <si>
    <t>栽植连翘30亩</t>
  </si>
  <si>
    <t>通过发展连翘种植产业，带动群众务工增收</t>
  </si>
  <si>
    <t>2024年度云蒙山村香菇产业园项目</t>
  </si>
  <si>
    <t>新建200平方米大棚3个、购置香菇菌棒5万袋。</t>
  </si>
  <si>
    <t>云蒙山村</t>
  </si>
  <si>
    <t>云蒙山村股份经济联合社</t>
  </si>
  <si>
    <t>汪春堂</t>
  </si>
  <si>
    <t>306户1095人</t>
  </si>
  <si>
    <t>通过发展云蒙山村香菇产业园，带动部分群众每户增收2000元，村集体经济积累10万元。</t>
  </si>
  <si>
    <t>2024年度云蒙山村木耳产业发展三期项目</t>
  </si>
  <si>
    <t>发展地栽木耳10万袋</t>
  </si>
  <si>
    <t>通过发展云蒙山村三期木耳产业，带动部分群众每户增收2000元，村集体经济积累3万元。</t>
  </si>
  <si>
    <t>2024年麻坪镇麻坪街村连翘建园种植项目</t>
  </si>
  <si>
    <t>栽种连翘50亩</t>
  </si>
  <si>
    <t>麻坪街村</t>
  </si>
  <si>
    <t>麻坪街村村委会</t>
  </si>
  <si>
    <t>王浩</t>
  </si>
  <si>
    <t>通过项目实施带动村集体经济发展，带动脱贫户务工30人，预期增加村集体经济收入5万元。</t>
  </si>
  <si>
    <t>2024年麻坪镇麻坪街村股份经济联合社香菇大棚建设项目（暖棚）</t>
  </si>
  <si>
    <t>新建香菇大棚（暖棚）4个</t>
  </si>
  <si>
    <t>通过项目实施带动村集体经济发展，带动脱贫户务工50人，预期增加村集体经济收入20万元。</t>
  </si>
  <si>
    <t>2024年麻坪镇麻坪街村商洛瑞利源农业发展有限公司产业配套设施项目</t>
  </si>
  <si>
    <t>修建烘干房及设备一套，产业园区围栏450米，产业路300米，无菌操作室1200平方米</t>
  </si>
  <si>
    <t>通过项目实施壮大新型经营主体主体，增加就业20人，人均增加收入5000元。</t>
  </si>
  <si>
    <t>石坡镇黑山村天麻种植项目</t>
  </si>
  <si>
    <t>天麻栽植65亩。</t>
  </si>
  <si>
    <t>石坡镇</t>
  </si>
  <si>
    <t>黑山村</t>
  </si>
  <si>
    <t>农业农村局</t>
  </si>
  <si>
    <t>王月明</t>
  </si>
  <si>
    <t>带动群众发展中药材产业，增加收入。</t>
  </si>
  <si>
    <t>通过发展中药材产业，采取产品初加工、收益分红等方式，带动200户，其中脱贫户87户，户均增收500元。</t>
  </si>
  <si>
    <t>石坡镇新华村连翘栽植项目</t>
  </si>
  <si>
    <t>杜岭组、罗沟组、西抚组、杜沟组栽植连翘500亩。</t>
  </si>
  <si>
    <t>新华村</t>
  </si>
  <si>
    <t>林业局</t>
  </si>
  <si>
    <t>寇秀惠</t>
  </si>
  <si>
    <t>带动群众发展中养羊产业，增加收入。</t>
  </si>
  <si>
    <t>通过发展养羊产业，采取收益分红的方式，带动200户，其中脱贫户87户，户均增收500元。</t>
  </si>
  <si>
    <t>石坡镇新华村产业大棚修建项目</t>
  </si>
  <si>
    <t>杜沟组修建产业大棚10个。</t>
  </si>
  <si>
    <t>为我村91户脱贫户提供了务工机会，达到增收目的</t>
  </si>
  <si>
    <t>在我村杜沟组娘庙底修建10个产业大棚，带动全村210户，其中脱贫户91户，采取承包大棚和为承包户有偿劳动达到增收目的。</t>
  </si>
  <si>
    <t>石坡镇王窑村连翘基地建设项目</t>
  </si>
  <si>
    <t>购买连翘苗10万株，栽植连翘300亩，培训群众500人，培育示范带头人20人，购买培训资料1000册，硬化晾晒场800平米。</t>
  </si>
  <si>
    <t>王窑村</t>
  </si>
  <si>
    <t>乡村振兴局</t>
  </si>
  <si>
    <t>郝小龙</t>
  </si>
  <si>
    <t>项目实施后可带动脱贫户117户，397人实现产业增收。</t>
  </si>
  <si>
    <t>项目实施后可带动群众333户1115人，其中：脱贫户117户，397人实现产业增收。</t>
  </si>
  <si>
    <t>石坡镇华星村黑花生种植项目</t>
  </si>
  <si>
    <t>种植黑花生50亩。</t>
  </si>
  <si>
    <t>华星村</t>
  </si>
  <si>
    <t>李焕侠</t>
  </si>
  <si>
    <t>资金直补到户</t>
  </si>
  <si>
    <t>通过实施该项目；带动48户150人增收，其中脱贫户9户26人，采取家庭农场带动方式，每亩地增收1000元</t>
  </si>
  <si>
    <t>石坡镇华星村药材种植项目</t>
  </si>
  <si>
    <t>种植茯苓、栽植连翘200亩。</t>
  </si>
  <si>
    <t>通过实施该项目，带动46户145人增收，其中脱贫户5户16人，采取产业大户带动方式，每户增收800元</t>
  </si>
  <si>
    <t>石坡镇华星村食用菌大棚建设项目</t>
  </si>
  <si>
    <t>建设标准化大棚18个，种植袋料香菇18万袋。</t>
  </si>
  <si>
    <t>2023年</t>
  </si>
  <si>
    <t>李焕霞</t>
  </si>
  <si>
    <t>资产收益扶贫；村集体经济发展</t>
  </si>
  <si>
    <t>通过修建大棚，达到增加村级集体经济，带动农户增收</t>
  </si>
  <si>
    <t>石坡镇金鞍村产业大棚建设项目</t>
  </si>
  <si>
    <t>修建产业大棚15个。</t>
  </si>
  <si>
    <t>金鞍村</t>
  </si>
  <si>
    <t>刘建国</t>
  </si>
  <si>
    <t>通过实施该项目，带动376农户，其中脱贫户115户，采取务工方式，达到人均增收1000元目标</t>
  </si>
  <si>
    <t>石坡镇金鞍村连翘基地建设项目</t>
  </si>
  <si>
    <t>鞑子梁栽植连翘400亩。</t>
  </si>
  <si>
    <t>石坡镇寇窑村连翘栽植项目</t>
  </si>
  <si>
    <t>栽植500亩连翘。</t>
  </si>
  <si>
    <t>寇窑村</t>
  </si>
  <si>
    <t>党淑珍</t>
  </si>
  <si>
    <t>提升集体经济组织效益，提高群众收益</t>
  </si>
  <si>
    <t>通过土地流转、联合社务工带动群众户均增收1800元</t>
  </si>
  <si>
    <t>石坡镇寇窑村大豆种植项目</t>
  </si>
  <si>
    <t>种植300亩大豆种植</t>
  </si>
  <si>
    <t>通过土地流转、联合社务工带动群众户均增收1200元</t>
  </si>
  <si>
    <t>石坡镇南坪村五味子栽植项目</t>
  </si>
  <si>
    <t>栽植五味子30亩</t>
  </si>
  <si>
    <t>南坪村</t>
  </si>
  <si>
    <t>郝民生</t>
  </si>
  <si>
    <t>通过实施该项目，带动484农户，其中脱贫户154户，采取务工方式，达到人均增收800元目标</t>
  </si>
  <si>
    <t>石坡镇南坪村蔬菜育苗大棚建设项目</t>
  </si>
  <si>
    <t>建设蔬菜育苗大棚10座</t>
  </si>
  <si>
    <t>通过实施该项目，带动484农户，其中脱贫户154户，采取务工方式，达到人均增收700元目标</t>
  </si>
  <si>
    <t>石坡镇石坡街社区苜蓿种植项目</t>
  </si>
  <si>
    <t>杨前、杨中组种植苜蓿200亩</t>
  </si>
  <si>
    <t>石坡街社区</t>
  </si>
  <si>
    <t>朱平安</t>
  </si>
  <si>
    <t>通过土地租金、积极务工。使21户收入增收3000元，集体经济收入增收5万元。</t>
  </si>
  <si>
    <t>通过实施苜蓿种植项目带动86户农户，其中脱贫户43户。</t>
  </si>
  <si>
    <t>石坡镇王村村连翘栽植项目</t>
  </si>
  <si>
    <t>栽植连翘200亩。</t>
  </si>
  <si>
    <t>王村村</t>
  </si>
  <si>
    <t>郭百锁</t>
  </si>
  <si>
    <t>项目实施后可带动脱贫户119户，392人实现产业增收。</t>
  </si>
  <si>
    <t>石坡镇王村村烤烟栽植项目</t>
  </si>
  <si>
    <t>栽植烤烟120亩。</t>
  </si>
  <si>
    <t>烟草公司</t>
  </si>
  <si>
    <t>石坡镇王村村朝天椒种植项目</t>
  </si>
  <si>
    <t>种植朝天椒200亩。</t>
  </si>
  <si>
    <t>石坡镇桑坪村黄花菜基地科管项目</t>
  </si>
  <si>
    <t>流转260亩黄花地及科管（打药、施肥、除草、采摘、加工），厂房建设。</t>
  </si>
  <si>
    <t>桑坪村</t>
  </si>
  <si>
    <t>刘峥嵘</t>
  </si>
  <si>
    <t>项目实施后可带动脱贫户55户，220人实现产业增收。</t>
  </si>
  <si>
    <t>项目实施后可带动群众135户540人，其中：脱贫户55户，220人实现产业增收。</t>
  </si>
  <si>
    <t>石坡镇桑坪村连翘栽植项目</t>
  </si>
  <si>
    <t>栽植连翘300亩。</t>
  </si>
  <si>
    <t>项目实施后可带动脱贫户74户，296人实现产业增收。</t>
  </si>
  <si>
    <t>项目实施后可带动群众184户736人，其中：脱贫户74户，296人实现产业增收。</t>
  </si>
  <si>
    <t>2024年巡检镇驾鹿村金银花种植项目</t>
  </si>
  <si>
    <t>种植（金银花）100亩，流转土地100亩购买苗木6000株.肥料10吨，人工费20万元。</t>
  </si>
  <si>
    <t>巡检镇</t>
  </si>
  <si>
    <t>驾鹿村</t>
  </si>
  <si>
    <t>郑斌</t>
  </si>
  <si>
    <t>带动产业发展，促进群众增收</t>
  </si>
  <si>
    <t>通过实施该项目100亩金银花园可实现年收入30万元项目建成后可使驾鹿村30余户取得土地流转及分红收入户均年收入1000元以上，带动当地20余人在合作社常年务工，务工收入人均1万元以上，其中脱贫户10户。</t>
  </si>
  <si>
    <t>2024年巡检镇驾鹿村五味子种植项目</t>
  </si>
  <si>
    <t>种植（五味子）30亩，流转土地30亩，购买（苗木，烘干设备、冷库），修建基地。</t>
  </si>
  <si>
    <t>彭秀娥</t>
  </si>
  <si>
    <t>通过实施该项目30亩五味子园可实现年收入15万元项目建成后可使驾鹿村26余户取得土地流转及分红收入户均年收入1000元以上，带动当地20余人在合作社常年务工，务工收入人均1万元以上，其中脱贫户10户。</t>
  </si>
  <si>
    <t>2024年巡检镇驾鹿村樱桃采摘园种植项目</t>
  </si>
  <si>
    <t>种植（樱桃）10亩，流转土地10，购买苗木1600株，需要肥料3吨，人工费5万元。</t>
  </si>
  <si>
    <t>王翠萍</t>
  </si>
  <si>
    <t>通过实施该项目10亩樱桃采摘园可实现年收入5万元项目建成后可使驾鹿村8余户取得土地流转及分红收入户均年收入1000元以上，带动当地8余人在合作社常年务工，务工收入人均1万元以上，其中脱贫户8户。</t>
  </si>
  <si>
    <t>寺耳镇梁坪村村集体经济种植天麻项目</t>
  </si>
  <si>
    <t>新种植天麻5万窝</t>
  </si>
  <si>
    <t>寺耳镇</t>
  </si>
  <si>
    <t>梁坪村</t>
  </si>
  <si>
    <t>梁坪村股份经济联合社</t>
  </si>
  <si>
    <t>张焕军</t>
  </si>
  <si>
    <t>村集体经济发展</t>
  </si>
  <si>
    <t>通过种植猪苓达到脱贫户13户户均效益2000元</t>
  </si>
  <si>
    <t>寺耳镇梁坪村村集体经济种植连翘项目</t>
  </si>
  <si>
    <t>种植连翘200亩</t>
  </si>
  <si>
    <t>通过种植连翘达到脱贫户15户户均效益2000元</t>
  </si>
  <si>
    <t>寺耳镇东庄村村集体经济种植玉米项目</t>
  </si>
  <si>
    <t>种植玉米50亩</t>
  </si>
  <si>
    <t>东庄村</t>
  </si>
  <si>
    <t>东庄村股份经济联合社</t>
  </si>
  <si>
    <t>姚堂娃</t>
  </si>
  <si>
    <t>通过种植辣椒达到脱贫户20户户均效益5000元</t>
  </si>
  <si>
    <t>寺耳镇王沟村村集体经济种植猪苓项目</t>
  </si>
  <si>
    <t>种植猪苓10亩</t>
  </si>
  <si>
    <t>王沟村</t>
  </si>
  <si>
    <t>王沟村股份经济联合社</t>
  </si>
  <si>
    <t>赵良</t>
  </si>
  <si>
    <t>通过种植猪苓达到脱贫户23户户均效益2800元</t>
  </si>
  <si>
    <t>寺耳镇王沟村村集体经济栽植五味子项目</t>
  </si>
  <si>
    <t>栽植五味子50亩</t>
  </si>
  <si>
    <t>寺耳镇高村村集体经济种植辣椒项目</t>
  </si>
  <si>
    <t>种植辣椒50亩</t>
  </si>
  <si>
    <t>高村村</t>
  </si>
  <si>
    <t>高村村村股份经济联合社</t>
  </si>
  <si>
    <t>彭改性</t>
  </si>
  <si>
    <t>通过种植泰椒达到脱贫户60户户均效益5000元</t>
  </si>
  <si>
    <t>寺耳镇黄龛村村集体经济连翘栽植项目</t>
  </si>
  <si>
    <t>栽植连翘500亩</t>
  </si>
  <si>
    <t>黄龛村</t>
  </si>
  <si>
    <t>黄龛村股份经济联合社</t>
  </si>
  <si>
    <t>何新民</t>
  </si>
  <si>
    <t>通过种植连翘达到脱贫户80户户均效益5000元</t>
  </si>
  <si>
    <t>寺耳镇田门村村集体经济种植辣椒项目</t>
  </si>
  <si>
    <t>田门村</t>
  </si>
  <si>
    <t>田门村股份经济联合社</t>
  </si>
  <si>
    <t>郑建峰</t>
  </si>
  <si>
    <t>通过种植南瓜、泰椒达到脱贫户52户户均效益3000元</t>
  </si>
  <si>
    <t>寺耳镇伍仙村村集体经济种植连翘项目</t>
  </si>
  <si>
    <t>种植连翘300亩</t>
  </si>
  <si>
    <t>伍仙村</t>
  </si>
  <si>
    <t>伍仙村股份经济联合社</t>
  </si>
  <si>
    <t>熊铁民</t>
  </si>
  <si>
    <t>通过种植连翘达到脱贫户12户户均效益2000元</t>
  </si>
  <si>
    <t>寺耳镇寺耳街社区集体经济种植连翘项目</t>
  </si>
  <si>
    <t>寺耳街社区</t>
  </si>
  <si>
    <t>寺耳街社区股份经济联合社</t>
  </si>
  <si>
    <t>赵宗峰</t>
  </si>
  <si>
    <t>寺耳镇胭脂河村集体经济种植苍术项目</t>
  </si>
  <si>
    <t>种植苍术20亩</t>
  </si>
  <si>
    <t>胭脂河村</t>
  </si>
  <si>
    <t>胭脂河村股份经济联合社</t>
  </si>
  <si>
    <t>李小民</t>
  </si>
  <si>
    <t>通过种植山萸肉、苍术达到脱贫户23户户均效益2000元</t>
  </si>
  <si>
    <t>2024年柏峪寺镇坡底村四组羊肚菌大棚建设项目</t>
  </si>
  <si>
    <t>羊肚菌大棚建设8个</t>
  </si>
  <si>
    <t>柏峪寺镇</t>
  </si>
  <si>
    <t>坡底村</t>
  </si>
  <si>
    <t>余志飞</t>
  </si>
  <si>
    <t>带动群众增收</t>
  </si>
  <si>
    <t>带动125人受益，人均增收500元</t>
  </si>
  <si>
    <t>2024年柏峪寺镇薛湾村连翘种植基地项目</t>
  </si>
  <si>
    <t>在南头组流转土地70亩，高标准建设连翘种植基地70亩</t>
  </si>
  <si>
    <t>薛湾</t>
  </si>
  <si>
    <t>薛湾村</t>
  </si>
  <si>
    <t>朱爱军</t>
  </si>
  <si>
    <t>带动147人受益，人均增收300元</t>
  </si>
  <si>
    <t>2024年柏峪寺镇王塬村连翘种植基地项目</t>
  </si>
  <si>
    <t>新种植500亩连翘及相关设施</t>
  </si>
  <si>
    <t>王塬村</t>
  </si>
  <si>
    <t>王文博</t>
  </si>
  <si>
    <t>带动218人受益，人均增收300元</t>
  </si>
  <si>
    <t>2024年柏峪寺镇关帝庙村村集体经济巴旦木后期管理项目</t>
  </si>
  <si>
    <t>166亩巴旦木后期管理，购置化肥、农药、修建围栏、苗木补植等科管</t>
  </si>
  <si>
    <t>关帝庙村</t>
  </si>
  <si>
    <t>郝哲锋</t>
  </si>
  <si>
    <t>涉及农户320户113人，其中脱贫户122户432人，该项目实施后，带动贫困劳动力，预计农户户均年增收500元。</t>
  </si>
  <si>
    <t>2024年柏峪寺镇联合村种植辣椒100亩及初加工</t>
  </si>
  <si>
    <t>购置筛选机1台、烘干机1台</t>
  </si>
  <si>
    <t>联合村</t>
  </si>
  <si>
    <t>柳乐锋</t>
  </si>
  <si>
    <t>务工、分红</t>
  </si>
  <si>
    <t>带动128人受益，人均增收500元</t>
  </si>
  <si>
    <t>2024年柏峪寺镇嘹辣邦食品有限公司辣椒种植、加工项目</t>
  </si>
  <si>
    <t>厂房扩建，新建一座冷库和200亩辣椒基地，购置初加工流水线设备、色选机、烘干机等设备</t>
  </si>
  <si>
    <t>柏峪寺街社区张河组</t>
  </si>
  <si>
    <t>陕西嘹辣邦食品有限公司</t>
  </si>
  <si>
    <t>景博</t>
  </si>
  <si>
    <t>增加脱贫户收入</t>
  </si>
  <si>
    <t>带动172人受益，人均增收500元</t>
  </si>
  <si>
    <t>2024年柏峪寺街社区20亩蔬菜大棚</t>
  </si>
  <si>
    <t>柏峪寺街社区建设20亩蔬菜大棚</t>
  </si>
  <si>
    <t>柏峪寺街社区</t>
  </si>
  <si>
    <t>王亚军</t>
  </si>
  <si>
    <t>带动50人就业，76人受益，人均增收500元</t>
  </si>
  <si>
    <t>2024年柏峪寺镇王塬村板栗产业种植基地项目</t>
  </si>
  <si>
    <t>嫁接种植200亩板栗及相关设施</t>
  </si>
  <si>
    <t>带动122人受益，人均增收500元</t>
  </si>
  <si>
    <t>2024年保安镇北斗村产业园多元化蔬菜种植项目</t>
  </si>
  <si>
    <t>北斗村十一组产业园区，已建成的15个蔬菜大棚，每棚计划投资3万元，发展多元化蔬菜种植</t>
  </si>
  <si>
    <t>保安镇</t>
  </si>
  <si>
    <t>北斗村</t>
  </si>
  <si>
    <t>北斗村委会</t>
  </si>
  <si>
    <t>张惠芹</t>
  </si>
  <si>
    <t>通过该项目实施，可带动50余户80余人务工，能够提高68户群众户均收入2000元。</t>
  </si>
  <si>
    <t>2024年保安镇东湾村农业大棚种植项目</t>
  </si>
  <si>
    <t>建种植大棚10个</t>
  </si>
  <si>
    <t>东湾村</t>
  </si>
  <si>
    <t>东湾村委会</t>
  </si>
  <si>
    <t>王军荣</t>
  </si>
  <si>
    <t>通过大棚种植项目，带动26户96人通过劳务、种植人均增收1000元。</t>
  </si>
  <si>
    <t>2024年保安镇黑潭村千亩核桃园低产林改造项目</t>
  </si>
  <si>
    <t>核桃科管500亩，对核桃园产业园进行除草、修枝、防病虫害治理、扩盘等，提高核桃产品产量及品质</t>
  </si>
  <si>
    <t>黑潭村</t>
  </si>
  <si>
    <t>黑潭村委会</t>
  </si>
  <si>
    <t>屈珮贞</t>
  </si>
  <si>
    <t>通过核桃科管，提高核桃产量，增加群众收入</t>
  </si>
  <si>
    <t>2024年保安镇鱼龙村集体经济项目</t>
  </si>
  <si>
    <t>新建食用菌大棚15个，新建生产厂房5间，围栏修复450米，种植香菇20万袋。</t>
  </si>
  <si>
    <t>鱼龙村</t>
  </si>
  <si>
    <t>鱼龙村委会</t>
  </si>
  <si>
    <t>谢宾</t>
  </si>
  <si>
    <t>通过产业扶持达到增加村级集体经济，带动农户增收</t>
  </si>
  <si>
    <t>2024年庙底村连翘种植项目</t>
  </si>
  <si>
    <t>庙底村</t>
  </si>
  <si>
    <t>庙底村委会</t>
  </si>
  <si>
    <t>张建兵</t>
  </si>
  <si>
    <t>通过种植连翘，带动村集体经济及群众增收。</t>
  </si>
  <si>
    <t>2024年保安镇文峪村二期连翘种植基地项目</t>
  </si>
  <si>
    <t>栽植连翘200亩</t>
  </si>
  <si>
    <t>文峪村</t>
  </si>
  <si>
    <t>文峪村委会</t>
  </si>
  <si>
    <t>杜雪芳</t>
  </si>
  <si>
    <t>该项目属于经营性资产，建成后项目产权归属文峪村集体经济组织所有，由村集体经济组织经营，通过务工带动、土地流转等形式、带动农户增收，带动农户50户户148人，均为脱贫户、监测户，人均年收入增加2000元。</t>
  </si>
  <si>
    <t>古城镇高塬村2024年五味子建园项目</t>
  </si>
  <si>
    <t>新建九组五味子127亩</t>
  </si>
  <si>
    <t>古城镇</t>
  </si>
  <si>
    <t>高塬村</t>
  </si>
  <si>
    <t>董耀军</t>
  </si>
  <si>
    <t>通过新建九组五味子127亩，增加村集体经济收入5万元</t>
  </si>
  <si>
    <t>古城镇红旗村2024年辣椒种植项目</t>
  </si>
  <si>
    <t>辣椒种植200亩</t>
  </si>
  <si>
    <t>红旗村</t>
  </si>
  <si>
    <t>何月桂</t>
  </si>
  <si>
    <t>通过新建辣椒种植200亩，户增收600元</t>
  </si>
  <si>
    <t>古城镇红旗村2024年施蔬菜大棚新建项目</t>
  </si>
  <si>
    <t>新建设施蔬菜大棚20个</t>
  </si>
  <si>
    <t>通过新建设施蔬菜大棚20个，户增收600元</t>
  </si>
  <si>
    <t>古城镇红旗村2024年中药材种植项目</t>
  </si>
  <si>
    <t>种植中药材桔梗、板蓝根200亩</t>
  </si>
  <si>
    <t>通过种植中药材桔梗、板蓝根200亩，户增收600元</t>
  </si>
  <si>
    <t>古城镇红旗村2024年青贮饲料加工项目</t>
  </si>
  <si>
    <t>购买青贮饲料加工设备5台，建300平方厂房1座</t>
  </si>
  <si>
    <t>通过购买青贮饲料加工设备5台，建300平方厂房1座，户增收600元，村集体经济增收5万元</t>
  </si>
  <si>
    <t>古城镇后庙沟村2024年红薯种植项目</t>
  </si>
  <si>
    <t>红薯种植500亩</t>
  </si>
  <si>
    <t>后庙沟村</t>
  </si>
  <si>
    <t>李智容</t>
  </si>
  <si>
    <t>通过实施红薯种植500亩，户增收600元</t>
  </si>
  <si>
    <t>古城镇马连滩村2024年猪苓种植项目</t>
  </si>
  <si>
    <t>猪苓种植20亩</t>
  </si>
  <si>
    <t>马连滩村</t>
  </si>
  <si>
    <t>王爱民</t>
  </si>
  <si>
    <t>通过实施猪苓种植20亩，户增收1000元</t>
  </si>
  <si>
    <t>古城镇马连滩村2024年天麻种植项目</t>
  </si>
  <si>
    <t>天麻种植20亩</t>
  </si>
  <si>
    <t>通过实施天麻种植20亩，户增收1000元</t>
  </si>
  <si>
    <t>古城镇南村村2024年连翘栽植项目</t>
  </si>
  <si>
    <t>南村组、北村组连翘栽植
400亩</t>
  </si>
  <si>
    <t>南村村</t>
  </si>
  <si>
    <t>南村</t>
  </si>
  <si>
    <t>张娟</t>
  </si>
  <si>
    <t>通过实施南村组、北村组连翘栽植400亩，户增收1000元</t>
  </si>
  <si>
    <t>古城镇谢底村2024年核桃科管项目</t>
  </si>
  <si>
    <t>高接换优核桃园800亩</t>
  </si>
  <si>
    <t>谢底村</t>
  </si>
  <si>
    <t>杨涛涛</t>
  </si>
  <si>
    <t>通过实施高接换优核桃园800亩，户均增收800元</t>
  </si>
  <si>
    <t>古城镇谢底村2024年中药材建园项目</t>
  </si>
  <si>
    <t>发展连翘种植园9万株</t>
  </si>
  <si>
    <t>通过实施连翘种植园9万株，户均增收2000元</t>
  </si>
  <si>
    <t>古城镇页山河村2024年红仁核桃科管项目</t>
  </si>
  <si>
    <t>红仁核桃科管300亩</t>
  </si>
  <si>
    <t>页山河村</t>
  </si>
  <si>
    <t>张军</t>
  </si>
  <si>
    <t>通过实施红仁核桃科管300亩，户均增收600元</t>
  </si>
  <si>
    <t>古城镇中联村2024年设施蔬菜大棚改造</t>
  </si>
  <si>
    <t>设施蔬菜大棚改造20栋</t>
  </si>
  <si>
    <t>中联村</t>
  </si>
  <si>
    <t>吴向阳</t>
  </si>
  <si>
    <t>通过实施设施蔬菜大棚改造20栋，增加村集体经济10万元</t>
  </si>
  <si>
    <t>古城镇中山村2024年连翘栽植项目</t>
  </si>
  <si>
    <t>连翘栽植500亩</t>
  </si>
  <si>
    <t>中山村</t>
  </si>
  <si>
    <t>马淑霞</t>
  </si>
  <si>
    <t>通过实施连翘栽植500亩，增加村集体经济5万元</t>
  </si>
  <si>
    <t>古城镇古城街社区2024年中药材种植项目</t>
  </si>
  <si>
    <t>中药材种植300亩</t>
  </si>
  <si>
    <t>古城街社区</t>
  </si>
  <si>
    <t>杨五民</t>
  </si>
  <si>
    <t>通过实施中药材种植300亩，户均增收600元</t>
  </si>
  <si>
    <t>古城镇古城街社区2024年酱醋食品厂扩建项目</t>
  </si>
  <si>
    <t>新建标准化厂房一栋，购买设备2台</t>
  </si>
  <si>
    <t>古城镇人民政府</t>
  </si>
  <si>
    <t>赵佳林</t>
  </si>
  <si>
    <t>通过实施新建标准化厂房一栋，购买设备2台，增加村集体经济收入10万元</t>
  </si>
  <si>
    <t>古城镇寺坡街社区中药材种植项目</t>
  </si>
  <si>
    <t>中药材种植500亩</t>
  </si>
  <si>
    <t>寺坡街社区</t>
  </si>
  <si>
    <t>张成山</t>
  </si>
  <si>
    <t>通过实施中药材种植500亩，增加村集体收入10万元</t>
  </si>
  <si>
    <t>2024年洛南县臻本中药材种植专业合作社项目</t>
  </si>
  <si>
    <t>修建中药材加工厂房300平方米，中药材冷藏室200平米，购置中药材加工设备1套</t>
  </si>
  <si>
    <t>景村镇</t>
  </si>
  <si>
    <t>齐坡村</t>
  </si>
  <si>
    <t>县农业农村局</t>
  </si>
  <si>
    <t>吕建军</t>
  </si>
  <si>
    <t>通过实施该项目可为我村40户贫困户120人提供就业岗位，也为群众入股分红创造了条件。</t>
  </si>
  <si>
    <t>2024年景村镇明星村春景花卉苗木种植专业合作社中药材发展项目</t>
  </si>
  <si>
    <t>200亩连翘种植，共计44000株</t>
  </si>
  <si>
    <t>明星村</t>
  </si>
  <si>
    <t>县林业局</t>
  </si>
  <si>
    <t>杨景春</t>
  </si>
  <si>
    <t>资产收益扶贫</t>
  </si>
  <si>
    <t>通过实施种植连翘产业，达到预计带动农户46户180人（其中脱贫户20户75人），人均预增收800元。</t>
  </si>
  <si>
    <t>2024年景村镇何沟村股份经济联合社万隆连翘种植产业补助项目</t>
  </si>
  <si>
    <t>该项目流转土地290亩，载种连翘5万株，购买农业机械设备1台及5套农具，肥料25吨，防草布11.6万平方米</t>
  </si>
  <si>
    <t>何沟村</t>
  </si>
  <si>
    <t>刘兴华</t>
  </si>
  <si>
    <t>通过实施种植连翘产业，达到预计带动农户65户158人（其中脱贫户23户73人），户均预计增收4000元，人均1800元。</t>
  </si>
  <si>
    <t>2024年景村镇何沟村股份经济联合社肉牛养殖项目</t>
  </si>
  <si>
    <t>何沟村养殖场新发展养百头肉牛场，年出栏肉牛120头改造圈舍30间设备及料草总投资160万元</t>
  </si>
  <si>
    <t>贾振虎</t>
  </si>
  <si>
    <t>通过建设养殖场，可带动发展养牛11户，进场务工8人，年收益30万元。</t>
  </si>
  <si>
    <t>2024年景村镇何沟村股份经济联合社生态养鸡项目</t>
  </si>
  <si>
    <t>新发展林下生态养鸡1万只</t>
  </si>
  <si>
    <t>带动脱贫人口发展养鸡9户，本地务工5人，年收益20万元带动农户14户发展养鸡20000只</t>
  </si>
  <si>
    <t>2024年景村镇洛南县兴洛飞鼠专业合作社三产融合产业园建设项目</t>
  </si>
  <si>
    <t>新建标准化圈舍10栋，新建頻危中药材保护基地10亩</t>
  </si>
  <si>
    <t>张鹏</t>
  </si>
  <si>
    <t>带动150户户发展养殖飞鼠，60人入社务工，年收益180万元带动相关群众发展产业</t>
  </si>
  <si>
    <t>2024年景村镇八一村洛南县绿宏源中药材种植农民专业合作社项目</t>
  </si>
  <si>
    <t>八一村十七组发展连翘种植及育苗70亩</t>
  </si>
  <si>
    <t>八一村</t>
  </si>
  <si>
    <t>杨现英</t>
  </si>
  <si>
    <t>项目建成后每年产值50万，可带动本村十五、十六、十七组脱贫户23户115人务工。</t>
  </si>
  <si>
    <t>2024年景村镇下涧村新建食用菌大棚项目</t>
  </si>
  <si>
    <t>建设10座食用菌大棚，种植食用菌10万余袋</t>
  </si>
  <si>
    <t>下涧村</t>
  </si>
  <si>
    <t>李恩乾</t>
  </si>
  <si>
    <t>该项目建成后，带动农户400户1520人，其中脱贫户65户247人，通过务工预计人均增收1000元</t>
  </si>
  <si>
    <t>2024年景村镇王涧村蔬菜大棚建设项目</t>
  </si>
  <si>
    <t>20座一般大棚，6000平方米及附属设施（围栏，大门，道路硬化排水渠等）</t>
  </si>
  <si>
    <t>王涧村</t>
  </si>
  <si>
    <t>范灵记</t>
  </si>
  <si>
    <t>该项目实施后，带动459户1547人，其中脱贫户104户345人，可实现存集体经济积累，实现人均增收1500元。</t>
  </si>
  <si>
    <t>2024年景村镇王涧村集体经济组织原粮晾晒及规模种植项目</t>
  </si>
  <si>
    <t>流转土地1000亩，进行良种玉米种植；新修建晾晒场地300平方；杂粮深加工线一条</t>
  </si>
  <si>
    <t>2024年景村镇景村街社区猪苓菌种繁殖扩建项目</t>
  </si>
  <si>
    <t>在社区三组进行猪苓菌种繁殖，扩建厂房800平米，购买木料粉碎机5台，重蒸消毒机5台。</t>
  </si>
  <si>
    <t>景村街社区</t>
  </si>
  <si>
    <t>王佳</t>
  </si>
  <si>
    <t>项目建成后每年产值8万，带动农户356户1400人，其中脱贫户、监测户26户78人，可带动农户致富增收。</t>
  </si>
  <si>
    <t>2024年景村镇灵官庙村七组种植平菇项目</t>
  </si>
  <si>
    <t>七组共计十亩地地种植10万袋平菇</t>
  </si>
  <si>
    <t>灵官庙村</t>
  </si>
  <si>
    <t>刘忠义</t>
  </si>
  <si>
    <t>项目建成后每年产值7万，带动农户42户132人，其中：脱贫户5户21人，通过务工预计人均增收1000元.</t>
  </si>
  <si>
    <t>2024年景村镇灵官庙村六至十四组种植连翘项目</t>
  </si>
  <si>
    <t>六至十四组种植连翘150亩</t>
  </si>
  <si>
    <t>项目建成后每年产值1万，带动农户56户132人，其中：脱贫户6户17人，通过务工预计人均增收1000元.</t>
  </si>
  <si>
    <t>2024年景村镇建兴村酸枣园建园项目</t>
  </si>
  <si>
    <t>在建兴村六组鹿鸣塬建酸枣园面积共计50亩，约4000株，预估产值4.2万元</t>
  </si>
  <si>
    <t>建兴村</t>
  </si>
  <si>
    <t>白书锋</t>
  </si>
  <si>
    <t>项目建成后每年产值4.2万，带动农户368户1299人，其中：脱贫户98户309人，通过务工预计人均增收500元.</t>
  </si>
  <si>
    <t>2024年景村镇光明村四组金银花种植项目</t>
  </si>
  <si>
    <t>在四组种植金银花100亩，500-600苗/亩</t>
  </si>
  <si>
    <t>光明村</t>
  </si>
  <si>
    <t>王占争</t>
  </si>
  <si>
    <t>项目建成后带动农户350户1201人，其中：脱贫户98户310人，可增收4000元/亩/年。</t>
  </si>
  <si>
    <t>2024年景村镇高河村连翘种植项目</t>
  </si>
  <si>
    <t>一组连绿源家庭农产连翘种植50亩，1.5万苗</t>
  </si>
  <si>
    <t>高河村</t>
  </si>
  <si>
    <t>张东厚</t>
  </si>
  <si>
    <t>该项目涉及受益农户66户200人，其中脱贫户16户44人，项目实施后每年产值15万。</t>
  </si>
  <si>
    <t>2024年景村镇高河村一组、二组、三组温室大棚修建项目</t>
  </si>
  <si>
    <t>一组、二组、三组一般大棚30座</t>
  </si>
  <si>
    <t>该项目涉及受益农户146户490人，其中脱贫户32户490人，项目实施后内年产值120万。</t>
  </si>
  <si>
    <t>2024年景村镇车塬村桔梗种植项目</t>
  </si>
  <si>
    <t>九组碾盘沟新种桔梗15亩</t>
  </si>
  <si>
    <t>车塬村</t>
  </si>
  <si>
    <t>薛亚红</t>
  </si>
  <si>
    <t>通过新发展桔梗种植15亩，带动农户270户880人，其中脱贫户50户210人，人均增收400元</t>
  </si>
  <si>
    <t>2024年景村镇车塬村连翘种植项目</t>
  </si>
  <si>
    <t>一组老窑口新种连翘30亩，每亩产15000苗，合计产45万苗</t>
  </si>
  <si>
    <t>通过新发展桔梗种植30亩，带动农户44户176人，其中脱贫户16户64人，人均增收400元</t>
  </si>
  <si>
    <t>2024年景村镇御史村中药材加工、流通项目</t>
  </si>
  <si>
    <t>新建800㎡中药材加工、晾晒、仓储多功能钢架式大棚1栋、清洗机1台、切片机2台、提升机2台等相关设备10台套</t>
  </si>
  <si>
    <t>御史村</t>
  </si>
  <si>
    <t>郭夏锋</t>
  </si>
  <si>
    <t>项目建成后每年产值1000万，带动农户664户2412人，其中：脱贫户85户248人，通过务工预计人均增收4000元.</t>
  </si>
  <si>
    <t>2024年景村镇御史村现代农业园区特色产业提升项目</t>
  </si>
  <si>
    <t>改建200米入园特色产业道路1条；改建特色休闲采摘道路1条；改建1000米环山机耕路1条；改建30亩八月瓜、五味子采摘基地2处；改建种养结合蓄水池5000m³；改建100亩红核桃套栽金银花基地1处</t>
  </si>
  <si>
    <t>项目建成后每年产值300万，带动农户664户2412人，其中：脱贫户64户192人，通过务工预计人均增收5000元.</t>
  </si>
  <si>
    <t>2024年景村镇韩湾村大棚改造项目</t>
  </si>
  <si>
    <t>一组更新改造31个大棚（每个大棚约占地1亩），用于种植辣椒、西红柿、黄瓜。</t>
  </si>
  <si>
    <t>韩湾村</t>
  </si>
  <si>
    <t>曹春峰</t>
  </si>
  <si>
    <t>项目建成后每年产值6万，带动农户132户426人，其中：脱贫户16户84人，通过务工预计人均增收400元.</t>
  </si>
  <si>
    <t>2024年景村镇八一有机化肥厂新品开发项目</t>
  </si>
  <si>
    <t>八一村有机化肥厂开发种植蔬菜的新化肥产品，用于种植蔬菜</t>
  </si>
  <si>
    <t>项目建成后每年产值10万，带动农户915户3304人，其中：脱贫户117户387人，可带动40-60人务工。</t>
  </si>
  <si>
    <t>2024年景村镇八一村特色大棚建设项目</t>
  </si>
  <si>
    <t>八一村鹿池园地点修建特色大棚4个，占地10亩</t>
  </si>
  <si>
    <t>项目建成后每年产值40万，带动农户915户3304人，其中：脱贫户117户387人，可增加村集体经济收入20万元</t>
  </si>
  <si>
    <t>洛南县硕果红农业专业合作社大棚改建项目</t>
  </si>
  <si>
    <t>新建15个蔬菜大棚，改建维护10个原有大棚设施。</t>
  </si>
  <si>
    <t>三要镇</t>
  </si>
  <si>
    <t>永坪村</t>
  </si>
  <si>
    <t>三要镇人民政府</t>
  </si>
  <si>
    <t>董纳纳</t>
  </si>
  <si>
    <t>通过对原有大棚的新建、改建，可带动45户脱贫户务工，户均增收5000元。</t>
  </si>
  <si>
    <t>三要镇北司村2024年蔬菜大棚建设项目</t>
  </si>
  <si>
    <t>修建蔬菜大棚12个</t>
  </si>
  <si>
    <t>北司村</t>
  </si>
  <si>
    <t>丁锁子</t>
  </si>
  <si>
    <t>通过实施果蔬大棚的建设，带动2206人受益，其中脱贫及监测人口107户370人</t>
  </si>
  <si>
    <t>洛南县振龙食用菌专业合作社产业发展扶持项目</t>
  </si>
  <si>
    <t>新建食用菌大棚6个</t>
  </si>
  <si>
    <t>龙山村</t>
  </si>
  <si>
    <t>常安心</t>
  </si>
  <si>
    <t>通过实施大棚的建设，可带动周边群众人均增收2000余元。</t>
  </si>
  <si>
    <t>三要镇罗村2024年有机水稻种植项目</t>
  </si>
  <si>
    <t>整合原有土地80亩，通过旱田改水田，提高群众粮食增收增产，增加农户收入。</t>
  </si>
  <si>
    <t>罗村村</t>
  </si>
  <si>
    <t>吴凡</t>
  </si>
  <si>
    <t>通过实施特色水稻种植，带动213人增收，人均增收1000元。</t>
  </si>
  <si>
    <t>三要镇杨村2024年特色种植项目</t>
  </si>
  <si>
    <t>建设特色蔬菜基地10亩，含田间道路，灌溉管道等。</t>
  </si>
  <si>
    <t>杨村村</t>
  </si>
  <si>
    <t>李军红</t>
  </si>
  <si>
    <t>通过实种植特色蔬菜，带动村集体增收5万元，脱贫户及监测户户均增收500元。</t>
  </si>
  <si>
    <t>洛源镇张坪村地膜洋芋项目</t>
  </si>
  <si>
    <t>发展种植地膜洋芋800亩</t>
  </si>
  <si>
    <t>洛源镇</t>
  </si>
  <si>
    <t>张坪村</t>
  </si>
  <si>
    <t>张坪村委会</t>
  </si>
  <si>
    <t>尚雪正</t>
  </si>
  <si>
    <t>该项目属于经营性资产，建成后项目产权归属归张坪村股份经济联合社所有，由合作社经营运营，通过带动务工、分红等形式预计带动农户38户78人增收，其中脱贫户26户52人，预计人均收入2000元左右。带动村集体经济收益2万元，项目收益的20％用于壮大村集体经济，79%用于对全村脱贫户及监测户进行差异化分红、劳务分红及公益岗开发</t>
  </si>
  <si>
    <t>洛源镇吊棚村产业大棚改造项目</t>
  </si>
  <si>
    <t>改造产业大棚60个、种植60万袋，新建300立方米冷库一座。</t>
  </si>
  <si>
    <t>吊棚村</t>
  </si>
  <si>
    <t>刘红卫</t>
  </si>
  <si>
    <t>该项目属于经营性资产，建成后项目产权归属归吊棚村股份经济联合社所有，由合作社经营运营，通过带动务工、分红等形式预计带动农户42户75人增收，其中脱贫户25户48人，预计人均收入2000元左右。带动村集体经济收益2万元，项目收益的20％用于壮大村集体经济，80%用于对全村脱贫户及监测户进行差异化分红、劳务分红及公益岗开发</t>
  </si>
  <si>
    <t>洛源镇老庄村洋芋繁种基地建设项目</t>
  </si>
  <si>
    <t>流转土地70亩，发展良种洋芋种植，购买拖拉机1台、旋耕机1台，土豆收获机1台、播种机1台备，修建机井110m³一座</t>
  </si>
  <si>
    <t>老庄村</t>
  </si>
  <si>
    <t>老庄村村集体经济联合社</t>
  </si>
  <si>
    <t>王忠孝</t>
  </si>
  <si>
    <t>该项目属于公益性资产，建成后项目产权归属村集体经济所有，该项目建成后带动老庄村脱贫户19户75人增加收入，增加村集体经济积累。</t>
  </si>
  <si>
    <t>洛源镇老庄村高山蔬菜示范基地建设项目</t>
  </si>
  <si>
    <t>流转土地35亩，种植高山蔬菜（萝卜、甘蓝），新建200m³冷库一座</t>
  </si>
  <si>
    <t>该项目属于公益性资产，建成后项目产权归属村集体经济所有，该项目建成后解决老庄村脱贫户32户105人增加收入，增加村集体经济积累。</t>
  </si>
  <si>
    <t>洛源镇涧坪村高山蔬菜种植项目</t>
  </si>
  <si>
    <t>平整土地30亩，种植萝卜、白菜、紫甘蓝等有机蔬菜30亩，新建200m³冷库1座，铺设田间小路150米</t>
  </si>
  <si>
    <t>桃坪村</t>
  </si>
  <si>
    <t>涧坪村</t>
  </si>
  <si>
    <t>陈亚鹏</t>
  </si>
  <si>
    <t>该项目属于经营性资产，建成后项目产权归属归涧坪村所有，由合作社经营运营，通过带动务工、土地流转等形式预计带动农户45户84人增收，其中脱贫户21户61人，预计人均年收入1000元左右。带动村集体经济收益3万元，项目收益的20％用于壮大村集体经济，80%用于对全村脱贫户及监测户进行差异化分红、劳务分红及公益岗开发。</t>
  </si>
  <si>
    <t>洛源镇涧坪村食用菌扩建项目</t>
  </si>
  <si>
    <t>种植食用菌10万袋，建设冷库400平方米一座</t>
  </si>
  <si>
    <t>该项目属于经营性资产，建成后项目产权归属归涧坪村所有，由合作社经营运营，通过带动务工、土地流转等形式预计带动农户36户76人增收，其中脱贫户25户43人，预计人均年收入1000元左右。带动村集体经济收益3万元，项目收益的20％用于壮大村集体经济，80%用于对全村脱贫户及监测户进行差异化分红、劳务分红及公益岗开发。</t>
  </si>
  <si>
    <t>洛源镇桃坪村高山蔬菜种植项目</t>
  </si>
  <si>
    <t>师书玲</t>
  </si>
  <si>
    <t>该项目属于经营性资产，建成后项目产权归属归桃坪村所有，由合作社经营运营，通过带动务工、土地流转等形式预计带动农户39户84人增收，其中脱贫户21户61人，预计人均收入2000元左右。带动村集体经济收益2万元，项目收益的20％用于壮大村集体经济，80%用于对全村脱贫户及监测户进行差异化分红、劳务分红及公益岗开发。</t>
  </si>
  <si>
    <t>洛源镇龙潭村7组高山蔬菜项目</t>
  </si>
  <si>
    <t>在龙潭村7组种植高山蔬菜50亩，修建田坎路300米，修建150立方米冷库1座。</t>
  </si>
  <si>
    <t>龙潭村</t>
  </si>
  <si>
    <t>郭淑芳</t>
  </si>
  <si>
    <t>该项目属于经营性资产，建成后项目产权归属龙潭村所有，由合作社经营运营，通过带动务工、土地流转等形式预计带动农户28户68人增收，其中脱贫户8户24人，预计人均收入2600元左右。带动村集体经济收益3万元，项目收益的20％用于壮大村集体经济，80%用于对全村脱贫户及监测户进行差异化分红、劳务分红及公益岗开发。</t>
  </si>
  <si>
    <t>2024年四皓街办党沟村黑木耳农旅融合项目</t>
  </si>
  <si>
    <t>购买黑木耳菌袋10万袋，木耳基地维护管理</t>
  </si>
  <si>
    <t>四皓街办</t>
  </si>
  <si>
    <t>党沟村</t>
  </si>
  <si>
    <t>白彦彦</t>
  </si>
  <si>
    <t>发展壮大村集体经济</t>
  </si>
  <si>
    <t>该项目属于经营性资产，通过土地流转，带动务工就业增收，预计带动130户415人增收，其中脱贫人口58户186人，预计农户户均增收1200元。项目产权归集体，由村集体管理使用。村集体经济收益60%用于脱贫户及监测户分红。</t>
  </si>
  <si>
    <t>2024年四皓街办党沟村黑木耳基地提升改造</t>
  </si>
  <si>
    <t>新建长15米宽8米吊袋黑木耳大棚5座</t>
  </si>
  <si>
    <t>该项目属于经营性资产，通过土地流转，带动务工就业增收，预计带动98户285人增收，其中脱贫人口38户116人，预计农户户均增收1500元。项目产权归集体，由村集体管理使用。村集体经济收益60%用于脱贫户及监测户分红。</t>
  </si>
  <si>
    <t>2024年四皓街办中心村露天蔬菜种植项目</t>
  </si>
  <si>
    <t>在产业园区十二、十三组，种植露天莲花白30亩</t>
  </si>
  <si>
    <t>中心村</t>
  </si>
  <si>
    <t>樊亚锋</t>
  </si>
  <si>
    <t>该项目属于经营性资产，通过土地流转，带动务工就业增收，预计带动15户51人增收，其中脱贫人口6户25人，预计农户户均增收2500元。</t>
  </si>
  <si>
    <t>2024年四皓街办中心村温室大棚建设项目</t>
  </si>
  <si>
    <t>在十二组建设温室大棚1座,长100米，宽12米，占地面积1.8亩</t>
  </si>
  <si>
    <t>该项目属于经营性资产，通过土地流转，带动务工就业增收，预计带动53户184人增收，其中脱贫人口17户63人，预计农户户均增收4000元。</t>
  </si>
  <si>
    <t>2024年四皓街办柳树洼村设施蔬菜大棚项目</t>
  </si>
  <si>
    <t>在四组建设长65米宽12米的蔬菜大棚5个，占地5亩。在十三组建设长65米宽12米的蔬菜大棚5个，占地5亩。</t>
  </si>
  <si>
    <t>柳树洼村</t>
  </si>
  <si>
    <t>王高平</t>
  </si>
  <si>
    <t>该项目属于经营性资产，通过土地流转，带动务工就业增收，预计带动191户670人增收，其中脱贫人口58户189人，预计农户户均增收2000元。项目产权归集体，由村集体管理使用。村集体经济收益60%用于脱贫户及监测户分红。</t>
  </si>
  <si>
    <t>2024年四皓街办杨底村中药材种植项目</t>
  </si>
  <si>
    <t>在十一至十七组种植天麻、茯苓、仓术等中药材100亩</t>
  </si>
  <si>
    <t>杨底村</t>
  </si>
  <si>
    <t>县农业局</t>
  </si>
  <si>
    <t>董福军</t>
  </si>
  <si>
    <t>该项目属于经营性资产，通过土地流转，带动务工就业增收，预计带动241户841人增收，其中脱贫人口60户169人，预计农户户均增收1200元。项目产权归集体，由村集体管理使用。村集体经济收益60%用于脱贫户及监测户分红。</t>
  </si>
  <si>
    <t>2024年度洛南县石门镇陈涧村五、六、七、八组“8.6”水毁耕地修复</t>
  </si>
  <si>
    <t>修复水毁耕地53亩</t>
  </si>
  <si>
    <t>石门镇</t>
  </si>
  <si>
    <t>陈涧村</t>
  </si>
  <si>
    <t>张福胜</t>
  </si>
  <si>
    <t>恢复耕地后，可增加农民耕地面积，能够使52户脱贫户，156人，收益总人口653人增加经营性收入</t>
  </si>
  <si>
    <t>改善生产条件，恢复耕地后，可增加农民耕地面积，增加农业经营性收入</t>
  </si>
  <si>
    <t>2024年度洛南县石门镇石门街社区五组茯苓种植基地项目</t>
  </si>
  <si>
    <t>石门街社区茯苓种植基地占地10亩，种植茯苓15000窝</t>
  </si>
  <si>
    <t>石门街社区</t>
  </si>
  <si>
    <t>蔺高锋</t>
  </si>
  <si>
    <t>113户</t>
  </si>
  <si>
    <t>386人</t>
  </si>
  <si>
    <t>2836人</t>
  </si>
  <si>
    <t>增加集体经济收入，带动社区113户脱贫户，6户监测户增加务工收入</t>
  </si>
  <si>
    <t>通过实施石门街社区五组茯苓种植项目，带动113户脱贫户386人、6户监测户23人人均收入增加500元</t>
  </si>
  <si>
    <t>2024年度洛南县石门镇杨河村特色采摘园项目</t>
  </si>
  <si>
    <t>建设30亩15坐采摘大棚</t>
  </si>
  <si>
    <t>苏阳</t>
  </si>
  <si>
    <t>项目实施后可增加122户脱贫户、监测户，398人经济收益，可带动群众务工</t>
  </si>
  <si>
    <t xml:space="preserve">涉友农户553户1840人，其中脱贫户122户398人，特色采摘园项目实施后带动群众务工，实施后增加全村553户1840人经济增收发展衣村产业，与乡村振兴相结合，项目实施后能够提高村集体经济收入，大的增收5万余元。
</t>
  </si>
  <si>
    <t>2024年度洛南县石门镇桥河村北凹梁连翘种植基地</t>
  </si>
  <si>
    <t>面积500亩，每亩400棵，共栽种20万棵，每棵1.5元。共计30万元。</t>
  </si>
  <si>
    <t>桥河村</t>
  </si>
  <si>
    <t>张文栋</t>
  </si>
  <si>
    <t>通过项目实施，增加经济积累。增加群众收益带动1.2.3.组175户860人，户均增收1000余元。</t>
  </si>
  <si>
    <t>带动1.2.3.组175户860人，户均增收1000余元，而且可持续收益。</t>
  </si>
  <si>
    <t>2024年度洛南县石门镇张湾村观赏牡丹建园</t>
  </si>
  <si>
    <t>在张湾村一组、三组新建园50亩</t>
  </si>
  <si>
    <t>张湾村</t>
  </si>
  <si>
    <t>孙有良</t>
  </si>
  <si>
    <t>新发展50亩观赏牡丹，收益群众489户1770人，其中收益贫困户139户531人。</t>
  </si>
  <si>
    <t>新发展50亩观赏牡丹，使村集体经济积累预计增加20万余元，贫困户139户每户增收3000余元</t>
  </si>
  <si>
    <t>2024年度洛南县石门镇太白岔村羊肚菌产业基地</t>
  </si>
  <si>
    <t>建设围栏、冷库1座、烤房1做、水井1眼、附属设施</t>
  </si>
  <si>
    <t>太白岔村</t>
  </si>
  <si>
    <t>通过项目实施可改善村集体经济现状，提高村集体经济积累惠及全村群众333户，1125人，其中脱贫户及监测户87户297人；</t>
  </si>
  <si>
    <t>涉及全村群众333户，1125人，其中脱贫户及监测户87户297人；发展农村产业于乡村振兴相结合，项目实施后能够提高村集体经济收入，年预计增收15万元</t>
  </si>
  <si>
    <t>2024年洛南县石门镇七彩田园绿色蔬菜种植专业合作社羊肚菌培育示实训范基地建设项目</t>
  </si>
  <si>
    <t>建设食用菌加工车间1600㎡，购置可移动烘烤炉2座，购置送货车1辆，修复香菇损毁大棚208座（包括更换棚膜、配套微喷管件），更换输水管道4600米，购置周转筐1000个。</t>
  </si>
  <si>
    <t>刘家社区</t>
  </si>
  <si>
    <t>陈永文</t>
  </si>
  <si>
    <t>通过项目实施带动经济发展，增加群众收入。</t>
  </si>
  <si>
    <t>户均增收1200元</t>
  </si>
  <si>
    <t>2024年度洛南县石门镇太白岔村无公害蔬菜种植基地</t>
  </si>
  <si>
    <t>规划种植10亩黄瓜、10亩、西红柿、20亩豆角</t>
  </si>
  <si>
    <t>2024年洛南县石门镇三岔村连翘树苗栽种项目</t>
  </si>
  <si>
    <t>三岔村打造以连翘为首的中药材基地，主要将三岔村的荒坡复绿，提高农民收益，需购买连翘树苗20万株</t>
  </si>
  <si>
    <t>三岔村</t>
  </si>
  <si>
    <t>卢涛</t>
  </si>
  <si>
    <t>通过入股到岭南科技有限公司，预计带动20户85人贫困户增收</t>
  </si>
  <si>
    <t>通过变更项目，年分红预计达到1.5万元</t>
  </si>
  <si>
    <t>2024年度刘家社区草莓采摘园项目</t>
  </si>
  <si>
    <t>修建10亩草莓采摘园</t>
  </si>
  <si>
    <t>刘焕军</t>
  </si>
  <si>
    <t>修建10亩草莓采摘园，带动脱贫户就业，增加集体经济收益</t>
  </si>
  <si>
    <t>修建10亩草莓采摘园，带动脱贫户就业</t>
  </si>
  <si>
    <t>2024年度洛南县石门镇黄龙铺村集体经济五味子发展产业</t>
  </si>
  <si>
    <t>完成80亩五味子基地日常管护（除草、施肥、剪苗、补苗、补藤桩、加围栏、等），冷库、滴灌水肥等设施建设</t>
  </si>
  <si>
    <t>黄龙铺村</t>
  </si>
  <si>
    <t>吴新喜</t>
  </si>
  <si>
    <t>通过土地流转、务工、分红增加群众收益，收益群众442户1409人，其中脱贫户73户238人监测户16户51人，每户收益增加400元。</t>
  </si>
  <si>
    <t>通过土地流转、务工、分红增加集体经济收益。增加群众收入。受益群众442户1409人，其中脱贫户73户238人监测户16户51人，每户增加收益400元。</t>
  </si>
  <si>
    <t>2024年度洛南县石门镇东山村中药材种植补助项目</t>
  </si>
  <si>
    <t>涉及东山村10个村民小组，种植面积430亩，102户</t>
  </si>
  <si>
    <t>东山村</t>
  </si>
  <si>
    <t>张小博</t>
  </si>
  <si>
    <t>涉及农户334户1291人，其中包括102户脱贫户331人发展产业，该项目实施后可带动全村农户经济增收</t>
  </si>
  <si>
    <t>发展农业产业，带动群众增收</t>
  </si>
  <si>
    <t>2024年洛南县8+x产业扶持项目</t>
  </si>
  <si>
    <t>食用菌75万袋，药用菌100万窝，养牛养羊1万头只，中草药材1万亩，辣椒0.8万亩，豆角0.1万亩，艾草0.02万亩，黄花菜0.02万亩。</t>
  </si>
  <si>
    <t>16个镇办</t>
  </si>
  <si>
    <t>全县247村（社区）</t>
  </si>
  <si>
    <t>洛南县农业农村局</t>
  </si>
  <si>
    <t>蔡军峰</t>
  </si>
  <si>
    <t>农业增收产业到户扶持</t>
  </si>
  <si>
    <t>户均增收1000元以上</t>
  </si>
  <si>
    <t>2024年洛南县粮油菜生产扶持项目</t>
  </si>
  <si>
    <t>小麦种植2万亩，油菜种植4万亩，蔬菜0.7万亩，粮食生产试验示范0.4万亩。</t>
  </si>
  <si>
    <t>降低生产成本，调动群众生产积极性</t>
  </si>
  <si>
    <t>户均增收500元</t>
  </si>
  <si>
    <t>2024年洛南县秦之源食用菌专业合作社产业补助项目</t>
  </si>
  <si>
    <t>修建大棚5座，购买烘干设备2套，改建冷库2座，更换油纸、遮阴网等，年发展食用菌25万袋。</t>
  </si>
  <si>
    <t>洛南县秦之源食用菌专业合作社</t>
  </si>
  <si>
    <t>李红民</t>
  </si>
  <si>
    <t>通过项目实施，发展食用菌产业，增加群众收入</t>
  </si>
  <si>
    <t>带动70人受益，其中脱贫及监测人口28户30人</t>
  </si>
  <si>
    <t>洛南县连翘基地建设项目</t>
  </si>
  <si>
    <t>在高耀、灵口、麻坪、柏峪寺等16个镇办新建连翘基地10000亩；在高耀、灵口、麻坪、柏峪寺等镇办2000亩已建基地开展除草、施肥、修剪、抚育等提质增效措施。</t>
  </si>
  <si>
    <t>高耀、灵口、麻坪、柏峪寺等</t>
  </si>
  <si>
    <t>洛南县林特产业发展中心</t>
  </si>
  <si>
    <t>刘文瑞</t>
  </si>
  <si>
    <t>可带动350户周边农户务工，农户通过务工取得工资性收益，户均增收1000元以上。</t>
  </si>
  <si>
    <t>通过实施在高耀、灵口、麻坪、柏峪寺等镇办新建连翘基地10000亩；（在16个镇办新建连翘基地1万亩）；在高耀、灵口、麻坪、柏峪寺等镇办2000亩已建基地开展除草、施肥、修剪、抚育等提质增效措施，连翘进入盛产期后，达到预计每亩年产连翘100公斤，亩产值2000元以上。项目实施后预计带动农户350户，850人，户均增收1000元以上，其中脱贫户160户，340人，户均增收1000元以上。建成后资产归农户所有，由农户自主管护。</t>
  </si>
  <si>
    <t>洛南县林业局</t>
  </si>
  <si>
    <t>洛南县中药材技术培训项目</t>
  </si>
  <si>
    <t>在景村、柏峪寺、古城、高耀、麻坪、洛源等镇办村开展中药材种植、加工技术培训8场次1200人，编印培训资料1500份，购置电脑、打印机、投影仪等培训器材6件套，同时开展产业中心技术干部技能提升学习培训12人次。</t>
  </si>
  <si>
    <t>景村、柏峪寺、古城、高耀、麻坪、洛源等</t>
  </si>
  <si>
    <t>可带动130户周边农户参与中药材种植及加工技术培训，全面提高农民种植及加工技术，增加收入。</t>
  </si>
  <si>
    <t>通过实施在景村、柏峪寺、古城、高耀、麻坪、洛源等镇办村开展中药材种植、加工技术培训8场次1200人，编印培训资料1500份，购置电脑、打印机、投影仪等培训器材6件套，同时开展产业中心技术干部技能提升学习培训12人次，达到预计带动农户130户，400人，其中脱贫户40户，102人，户均增收1000元以上。全面提高农民中药材种植技术及加工管理技术，增加收入。</t>
  </si>
  <si>
    <t>洛南县乡村振兴示范村庭院经济建设项目</t>
  </si>
  <si>
    <t>调购樱桃、桃、葡萄等经济林苗木6万株，发放我县乡村振兴50个示范村，用于农户庭院栽植。</t>
  </si>
  <si>
    <t>50个示范村</t>
  </si>
  <si>
    <t>可带动133户周边农户务工，农户通过务工取得工资性收益，户均增收1000元以上。</t>
  </si>
  <si>
    <t>通过实施调购樱桃、桃、葡萄等经济林苗木6万株，发放我县乡村振兴50个示范村，用于农户庭院栽植，挂果后，预计达到株产樱桃15公斤，产值300元；株产桃25公斤，产值200元。项目实施后预计带动农户133户，410人，户均增收500元以上，其中脱贫户55户，142人，户均增收500元以上。建成后资产归农户所有，由农户自主管护。</t>
  </si>
  <si>
    <t>洛南县恒泰鑫瑞农业发展有限公司北五味子规范化管理及初加工建设补助项目</t>
  </si>
  <si>
    <t>对100亩北五味子进行修剪、搭架、除草、施肥、防虫治病等规范化管理，同时建设自动化空气智能烘干设备一套。</t>
  </si>
  <si>
    <t>三兴村</t>
  </si>
  <si>
    <t>洛南县恒泰鑫瑞农业发展有限公司</t>
  </si>
  <si>
    <t>董爱玲</t>
  </si>
  <si>
    <t>可带动41户周边农户务工，农户通过务工取得工资性收益，户均增收1000元以上。</t>
  </si>
  <si>
    <t>通过实施对100亩北五味子进行修剪、搭架、除草、施肥、防虫治病等规范化管理，同时建设自动化空气智能烘干设备一套，达到预计带动农户41户，112人，其中脱贫户18户55人，户均预计增收1000元以上。</t>
  </si>
  <si>
    <t>洛南县秦蕾中药菊茶专业合作社200亩酸枣示范基地建设项目</t>
  </si>
  <si>
    <t>复垦荒地200亩，栽植酸枣200亩，每亩270苗，同时铺设防草布200亩。</t>
  </si>
  <si>
    <t>洛南县秦蕾中药菊茶专业合作社</t>
  </si>
  <si>
    <t>孙景立</t>
  </si>
  <si>
    <t>可带动38户周边农户务工，农户通过务工取得工资性收益，户均增收1000元以上。</t>
  </si>
  <si>
    <t>通过实施复垦荒地200亩，栽植酸枣200亩，每亩270苗，同时铺设防草布200亩，进入盛产期后，达到预计带动农户38户，102人，其中脱贫户16户，48人，户均预计增收2000元以上。</t>
  </si>
  <si>
    <t>洛南县景村镇宏泰金银花专业合作社200亩连翘标准化栽植基地建设及深加工项目</t>
  </si>
  <si>
    <t>新建200亩标准化连翘栽植基地，对其中100亩栽植基地进行土壤改良，并铺设灌溉滴水管网和除草布。购连翘深加工设备1套，开发连翘茶2个。</t>
  </si>
  <si>
    <t>洛南县景村镇宏泰金银花专业合作社</t>
  </si>
  <si>
    <t>可带动50户周边农户务工，农户通过务工取得工资性收益，户均增收1000元以上。</t>
  </si>
  <si>
    <t>通过实施新建200亩标准化连翘栽植基地，对其中100亩栽植基地进行土壤改良，并铺设灌溉滴水管网和除草布。购连翘深加工设备1套，开发连翘茶2个，连翘进入盛产期后，达到预计带动农50户，132人，其中脱贫户15户，39人，户均预计增收2000元以上。</t>
  </si>
  <si>
    <t>洛南芸瑞中药材专业合作社五味子基地水肥一体化及安防增效项目</t>
  </si>
  <si>
    <t>基地周边购买安装0.4cm塑钢围栏网15000米，制作安装6cm＊6cm水泥立柱5000根。购买安装全自动施肥灌溉控制系统一套，安装110pvc主管道2000米，75pe支管道4000米，滴灌管10万米。购置安装基地预警监控系统一套。</t>
  </si>
  <si>
    <t>洛南芸瑞中药材专业合作社</t>
  </si>
  <si>
    <t>张喜盈</t>
  </si>
  <si>
    <t>可带动黑彰村102户农户通过土地流转及分红收入，户均增收1000元以上。</t>
  </si>
  <si>
    <t>通过实施五味子基地购买安装塑钢围栏网，制作安装水泥立柱；购买安装全自动施肥灌溉控制系统；购置安装基地预警监控系统，五味子进入盛产期后，达到预计带动农102户，320人，其中脱贫户20户，55人，户均预计增收3000元以上。</t>
  </si>
  <si>
    <t>陕西马林惠丰养殖有限公司林麝养殖建设项目</t>
  </si>
  <si>
    <t>引种良种林麝幼崽20对，并配套购买、建设相关辅助设备、设施。</t>
  </si>
  <si>
    <t>陕西马林惠丰养殖有限公司</t>
  </si>
  <si>
    <t>郑振宏</t>
  </si>
  <si>
    <t>可吸纳周边农户40户务工，预计户均增收3000元以上。</t>
  </si>
  <si>
    <t>通过实施引种良种林麝幼崽，并配套购买、建设相关辅助设备、设施，达到预计带动农40户，106人，其中脱贫户17户，36人，户均预计增收3000元以上。</t>
  </si>
  <si>
    <t>洛南县2024年红仁核桃巩固提升项目</t>
  </si>
  <si>
    <t>通过购置专用肥、有机肥、农药及相关工器具，采取“补植补造、高接换优、中耕除草、科学施肥、精细修剪、霜冻预防、病虫防治”等科学管理技术，在全县实施红仁核桃提质增效3500亩。申报红仁核桃国家地理标志证明商标，与新华社合作，按旬发布核桃价格指数，不断提升洛南核桃品牌效应。</t>
  </si>
  <si>
    <t>洛南县古城镇、景村镇、石坡镇、保安镇等镇办</t>
  </si>
  <si>
    <t>红旗村、八一村、香山村、鱼龙村等村</t>
  </si>
  <si>
    <t>洛南县核桃研究所</t>
  </si>
  <si>
    <t>郭安柱</t>
  </si>
  <si>
    <t>通过群众在基地务工、土地流转、技术培训等方式带贫减贫</t>
  </si>
  <si>
    <t>通过该项目的实施，五年后预计亩产11公斤，亩产值2200元，总产值1100万元。通过发展红仁核桃产业，壮大规模，实施相关科管技术，带动农户包括脱贫增收，预计带动农户220户430人，其中脱贫户50户235人，达到年户均年增收5000元以上。</t>
  </si>
  <si>
    <t>2024年城关街道罗坡村主导产业连翘提质增效项目</t>
  </si>
  <si>
    <t>罗坡村连翘产业提质增效800亩</t>
  </si>
  <si>
    <t>城关街道</t>
  </si>
  <si>
    <t>罗坡村</t>
  </si>
  <si>
    <t>罗盼盼</t>
  </si>
  <si>
    <t>带动群众产业发展增加收入</t>
  </si>
  <si>
    <t>群众亩产增收500元。</t>
  </si>
  <si>
    <t>城关街办</t>
  </si>
  <si>
    <t>2024年城关街道邢塬村巴旦木基地项目</t>
  </si>
  <si>
    <t>种植巴旦木100亩</t>
  </si>
  <si>
    <t>邢塬村</t>
  </si>
  <si>
    <t>邢文良</t>
  </si>
  <si>
    <t>壮大村集体经济</t>
  </si>
  <si>
    <t>带动村集体经济增收，解决村剩余劳动力</t>
  </si>
  <si>
    <t>2024年城关街道邢塬村南瓜种植项目</t>
  </si>
  <si>
    <t>南瓜种植100亩</t>
  </si>
  <si>
    <t>邢塬</t>
  </si>
  <si>
    <t>带动脱贫户发展产业，带动脱贫人口就业</t>
  </si>
  <si>
    <t>2024年城关街道邢塬村瓜果蔬菜大棚项目</t>
  </si>
  <si>
    <t>瓜果蔬菜大棚20个</t>
  </si>
  <si>
    <t>增加村集体经济收入，带动脱贫户人员就业</t>
  </si>
  <si>
    <t>2024年城关街道石塬村辣椒种植项目</t>
  </si>
  <si>
    <t>辣椒种植100亩</t>
  </si>
  <si>
    <t>石塬村</t>
  </si>
  <si>
    <t>李军堂</t>
  </si>
  <si>
    <t>直补到户</t>
  </si>
  <si>
    <t>通过实施辣椒种植项目每户增收2000元以上</t>
  </si>
  <si>
    <t>2024年城关街道石塬村中药材种植基地项目</t>
  </si>
  <si>
    <t>2024年城关街道石塬村烤烟种植项目</t>
  </si>
  <si>
    <t>烤烟种植200亩</t>
  </si>
  <si>
    <t>2024年城关街道刘湾村种植葡萄种植项目</t>
  </si>
  <si>
    <t>葡萄种植12亩、新建大棚4个</t>
  </si>
  <si>
    <t>刘湾村</t>
  </si>
  <si>
    <t>刘湾村村委会</t>
  </si>
  <si>
    <t>张永安</t>
  </si>
  <si>
    <t>2024年城关街道小河村建蔬菜大棚项目</t>
  </si>
  <si>
    <t>流转土地40亩，建蔬菜大棚20个</t>
  </si>
  <si>
    <t>小河村</t>
  </si>
  <si>
    <t>张杰</t>
  </si>
  <si>
    <t>2024年城关街道野里社区扩大烤烟地生产项目</t>
  </si>
  <si>
    <t>继续撂荒地治理300亩，扩大烤烟地生产。</t>
  </si>
  <si>
    <t>野里</t>
  </si>
  <si>
    <t>野里社区</t>
  </si>
  <si>
    <t>张均峰</t>
  </si>
  <si>
    <t>2024年城关街道陶岭社区连翘种植项目</t>
  </si>
  <si>
    <t>在东西沟、郭塬组、东安洼组种植连翘800亩</t>
  </si>
  <si>
    <t>陶岭社区</t>
  </si>
  <si>
    <t>冀征锋</t>
  </si>
  <si>
    <t>2024年城关街道陶岭社区地栽食用菌项目</t>
  </si>
  <si>
    <t>在上组15个大棚栽种食用菌</t>
  </si>
  <si>
    <t>2024年城关街道陶岭社区大棚蔬菜种植项目</t>
  </si>
  <si>
    <t>在陶岭社区种植大棚蔬菜、瓜果20棚</t>
  </si>
  <si>
    <t>村集体经济</t>
  </si>
  <si>
    <t>该项目属于经营性资产，建成后项目产权归属社区所有。项目涉及农户42户，其中脱贫户12户，该项目后使农户参与务工，提高农民经济收入，预计农户年人均增收1800元,村集体增收2.1万元。</t>
  </si>
  <si>
    <t>2024年城关街道孙沟村辣椒种植项目</t>
  </si>
  <si>
    <t>1000亩辣椒</t>
  </si>
  <si>
    <t>孙沟村</t>
  </si>
  <si>
    <t>周喜宏</t>
  </si>
  <si>
    <t>2024年洛南县四季兴牧养殖专业合作社肉牛养殖项目</t>
  </si>
  <si>
    <t>300头肉牛养殖基地建设</t>
  </si>
  <si>
    <t>洛南县四季兴牧养殖专业合作社</t>
  </si>
  <si>
    <t>李月生</t>
  </si>
  <si>
    <t>通过科学饲养提高养殖增收，带动10户脱贫户增收</t>
  </si>
  <si>
    <t>使90户脱贫户均增收500元</t>
  </si>
  <si>
    <t>2024年高耀镇高耀村巴马香猪养殖产业发展项目</t>
  </si>
  <si>
    <t>引进优良品种仔猪100头，改造圈舍150平方米，购置饲料粉碎设备1套。</t>
  </si>
  <si>
    <t>该项目属于村集体经济项目，固定为村集体分红1万元/年。项目实施后，可带动群众发展养猪产业，实现农民增收。</t>
  </si>
  <si>
    <t>2024年双关村经济联合社养殖项目</t>
  </si>
  <si>
    <t>计划养殖梅花鹿30头，生产车间、棚舍共7亩</t>
  </si>
  <si>
    <t>该项目属于村集体经济项目，以投资入股方式进行分红，带动群众发展养猪产业，实现农民增收。</t>
  </si>
  <si>
    <t>2024年麻坪镇峪口村峪口中蜂养殖示范基地</t>
  </si>
  <si>
    <t>蜂群购买、场地建设、技术人员聘请、中蜂养殖70群，</t>
  </si>
  <si>
    <t>通过项目实施，带动村集体经济年收入2.4万元，技术带动15户、务工分红44户</t>
  </si>
  <si>
    <t>2024年麻坪镇峪口村峪口村到户散养土鸡产业项目</t>
  </si>
  <si>
    <t>鸡苗购买2500只、100户场地建设、饲喂器等工具购买、疾病预防药物购买</t>
  </si>
  <si>
    <t>通过项目实施，带动村集体经济年收入9.5万元，带动100户年均增收575元</t>
  </si>
  <si>
    <t>2024年麻坪镇峪口村峪口村益启盛食品加工厂项目</t>
  </si>
  <si>
    <t>一组厂房建设300㎡（换装间、灌装间、储藏室、原蜜库、检测台、包装间。购置设备（灌装机两台、封口机、打码机、封口机、检测器、车间操作台、服装等；中蜂养殖示范基地建设、中锋养殖300群</t>
  </si>
  <si>
    <t>通过务工、养殖、技术预计户均增收2000千元以上。</t>
  </si>
  <si>
    <t>2024年麻坪镇生态肉牛养殖建设项目</t>
  </si>
  <si>
    <t>建设生态肉牛养殖基地，申请资金用途主要为厂区道路硬化1000平方米和购置肉牛15头。</t>
  </si>
  <si>
    <t>栗西口村</t>
  </si>
  <si>
    <t>翟世星</t>
  </si>
  <si>
    <t>项目建成后年可收益60万元，可带动栗西口村养殖业的发展，同时解决当地富余劳动力</t>
  </si>
  <si>
    <t>石坡镇黑山村养羊场二期扩建项目</t>
  </si>
  <si>
    <t>修建1000平方米羊舍，地面平整及硬化1300平方米，养羊300只。</t>
  </si>
  <si>
    <t>带动群众发展养羊产业，增加收入</t>
  </si>
  <si>
    <t>通过发展养羊产业，采取收益分红的方式，带动200户，其中脱贫户87户，户均增收500-1000元。</t>
  </si>
  <si>
    <t>石坡镇金鞍村肉牛养殖场项目</t>
  </si>
  <si>
    <t>修建200头养牛场。</t>
  </si>
  <si>
    <t>石坡镇香山村肉牛养殖厂二期建设项目</t>
  </si>
  <si>
    <t>建设场地河堤长130米宽1米，高3.5米；新建桥长6.5米，宽5.5米高2.5米。</t>
  </si>
  <si>
    <t>香山村</t>
  </si>
  <si>
    <t>闫明</t>
  </si>
  <si>
    <t>此项目建成后，有效巩固养牛场稳步发展，扩大养牛规模，增加经济收入。</t>
  </si>
  <si>
    <t>该项目实施后可有效巩固拓展脱贫攻坚成果，促进乡村振兴，实现香山村群众发展产业增收。</t>
  </si>
  <si>
    <t>2024年巡检镇驾鹿新增500头生猪养殖项目</t>
  </si>
  <si>
    <t>新增500头生猪及配套圈舍240平方米，钢筋水泥结构</t>
  </si>
  <si>
    <t>王昭</t>
  </si>
  <si>
    <t>通过实施该项目500头生猪养殖项目可实现年收入20万元，带动当地10余人在合作社常年务工，务工收入人均1万元以上，其中脱贫户5户。</t>
  </si>
  <si>
    <t>2024年巡检镇巡检街社区23组杜存娃养鸡厂建设项目</t>
  </si>
  <si>
    <t>社区23组杜存娃养鸡5000只</t>
  </si>
  <si>
    <t>巡检街社区</t>
  </si>
  <si>
    <t>巡检街社区居民委员会</t>
  </si>
  <si>
    <t>杜存娃</t>
  </si>
  <si>
    <t>通过实施该项目，带动群众产业发展，促进增收</t>
  </si>
  <si>
    <t>2024年巡检镇巡检街社区14组杜小亮养羊厂建设项目</t>
  </si>
  <si>
    <t>社区14组杜小亮养羊100头</t>
  </si>
  <si>
    <t>杜小亮</t>
  </si>
  <si>
    <t>2024年巡检镇巡检街社区18组王安民养猪厂建设项目</t>
  </si>
  <si>
    <t>社区18组王安民养猪100头</t>
  </si>
  <si>
    <t>王安民</t>
  </si>
  <si>
    <t>寺耳镇梁坪村村集体经济发展养殖梅花鹿项目</t>
  </si>
  <si>
    <t>发展梅花鹿养殖200头</t>
  </si>
  <si>
    <t>梁坪村委会</t>
  </si>
  <si>
    <t>通过新发展肉牛达到村集体经济增收，带动脱贫户10户户均效益3000元</t>
  </si>
  <si>
    <t>2024年永丰镇刘沟村畜牧产业发展项目</t>
  </si>
  <si>
    <t>计划养猪1000头，购置全线路自动饲喂机5套。</t>
  </si>
  <si>
    <t>永丰镇</t>
  </si>
  <si>
    <t>刘沟村</t>
  </si>
  <si>
    <t>鹿俊锋</t>
  </si>
  <si>
    <t>带动群众务工增收</t>
  </si>
  <si>
    <t>带动15户50余人户均增收2000元</t>
  </si>
  <si>
    <t>2024年东湾村养殖圈舍建设项目</t>
  </si>
  <si>
    <t>修建围栏1500米，圈舍20间1000平方，库房2间，引进品种肉牛20头</t>
  </si>
  <si>
    <t>通过养殖发展，带动群众增收致富</t>
  </si>
  <si>
    <t>古城镇寨子村2024年萌发牛羊养殖专业合作社肉牛养殖项目</t>
  </si>
  <si>
    <t>购置设备（10吨/小时铡草机一台，20吨地磅一台，清粪小铲车一台，清粪三轮车一辆，精饲料粉碎搅拌机一台，草料运输车一辆</t>
  </si>
  <si>
    <t>寨子村</t>
  </si>
  <si>
    <t>董伟</t>
  </si>
  <si>
    <t>该项目建成后由经营主体运营，能有效解决本村及周边村秋季秸秆燃烧问题，可带动农户90户，其中脱贫户9户，户均增收1500元</t>
  </si>
  <si>
    <t>2024年景村镇王涧村梅花鹿养殖基地建设项目</t>
  </si>
  <si>
    <t>在王涧村一组丈洼新建梅花鹿养殖基地，占地50亩。修建圈舍2000平方，生产用房200平方，围栏1500米，购置种鹿50头。</t>
  </si>
  <si>
    <t>该项目实施后，带动459户1547人，其中脱贫户104户345人，可实现存集体经济积累，实现人均增收1000元。</t>
  </si>
  <si>
    <t>2024年景村镇景村街社区王山沟山地养鸡项目</t>
  </si>
  <si>
    <t>王山沟十组修建，占地100亩，需要配套防护网和顶棚覆盖网18000平米，预养鸡6万只</t>
  </si>
  <si>
    <t>项目建成后每年产值10万，带动农户670户2397人，其中：脱贫户67户196人，可新开发约10个公益岗位。</t>
  </si>
  <si>
    <t>2024年景村镇建兴村肉牛养殖场项目</t>
  </si>
  <si>
    <t>在六组养牛50头，建设牛场占地共计2.5亩，预估年产值3万元</t>
  </si>
  <si>
    <t>项目建成后预估年产值3万元，带动368户1299人受益，其中脱贫户98人309人，通过务工预计户均增收300元</t>
  </si>
  <si>
    <t>三要镇叶河村2024年黄粉虫养殖项目</t>
  </si>
  <si>
    <t>改造养殖厂房200㎡；购买养殖盒4000个、产卵筛500个、筛选机1台、甲壳虫分离机1台及烘干机、分离机、取闹设备及其他设备；引进种虫2000斤。</t>
  </si>
  <si>
    <t>叶河村</t>
  </si>
  <si>
    <t>吴渊</t>
  </si>
  <si>
    <t>通过发展特色养殖项目，带动村集体增收5万元，脱贫户及监测户户均增收500元。</t>
  </si>
  <si>
    <t>2024年度洛南县石门镇太白岔村养殖基地项目</t>
  </si>
  <si>
    <t>建设生猪养殖圈舍4座2000平方米、养鸡圈舍2座2000平方米及附属设施</t>
  </si>
  <si>
    <t>涉及全村群众333户，1125人，其中脱贫户及监测户87户297人；发展农村产业于乡村振兴相结合，项目实施后能够提高村集体经济收入，年预计增收50万元</t>
  </si>
  <si>
    <t>2024年度洛南县石门镇东山村梅花鹿养殖基地</t>
  </si>
  <si>
    <t>东山村六组建设畜禽养殖开发项目，占地面积40亩</t>
  </si>
  <si>
    <t>直接受益脱贫户15户，36人，可带动村级65户185人增收</t>
  </si>
  <si>
    <t>通过发展畜禽养殖，带动村脱贫户增收，为发展旅游业做铺垫，从而壮大村经济</t>
  </si>
  <si>
    <t>2024年度洛南县石门镇留题村肉羊养殖基地项目（含配套设施）</t>
  </si>
  <si>
    <t>购种羊200头，修建养羊配套设施</t>
  </si>
  <si>
    <t>留题村</t>
  </si>
  <si>
    <t>吴建平</t>
  </si>
  <si>
    <t>发展村级产业，加大村集体经济积累</t>
  </si>
  <si>
    <t>提高脱贫户产业带动效益</t>
  </si>
  <si>
    <t>2024年度洛南县石门镇杨河村肉猪养殖项目</t>
  </si>
  <si>
    <t>建设5亩生猪养殖场，年出栏500头</t>
  </si>
  <si>
    <t>涉友农户553户1840人，其中脱贫户122户398人，肉猪养殖项目实施后节动群众务工，实施后增加全村553户1840人经济增收，与乡村振兴相结合，项目实施后能够提高村集体经济收入，大的增收5万余元。</t>
  </si>
  <si>
    <t>2024年城关街道孙沟村羊场建设项目</t>
  </si>
  <si>
    <t>养羊1000只</t>
  </si>
  <si>
    <t>2024年城关街道王院村红军养殖场项目</t>
  </si>
  <si>
    <t>发展壮大梅花鹿养殖产业，养殖梅花鹿50头。以集体加农户模式融资经营</t>
  </si>
  <si>
    <t>王院村</t>
  </si>
  <si>
    <t>刘剑</t>
  </si>
  <si>
    <t>2024年城关街道七岔口村羊场建设项目</t>
  </si>
  <si>
    <t>计划养羊1000只</t>
  </si>
  <si>
    <t>七岔口村</t>
  </si>
  <si>
    <t>郭斌</t>
  </si>
  <si>
    <t>2024年灵口镇上寺店村冷水鱼养殖加休闲旅游融合项目</t>
  </si>
  <si>
    <t>修建鱼塘1500平方米，修建垂钓休闲走廊300米</t>
  </si>
  <si>
    <t>上寺店村</t>
  </si>
  <si>
    <t>肖亚军</t>
  </si>
  <si>
    <t>发展集体经济产业，带动群众增收</t>
  </si>
  <si>
    <t>通过实施冷水鱼养殖加休闲旅游融合项目，带动15户18人就业，实现3人年分红12000元</t>
  </si>
  <si>
    <t>2024年麻坪镇孤山村水产养殖改建项目</t>
  </si>
  <si>
    <t>位于孤山桥头闲置鱼塘，面积4亩，养殖草鱼、鲤鱼</t>
  </si>
  <si>
    <t>孤山村</t>
  </si>
  <si>
    <t>张龙</t>
  </si>
  <si>
    <t>通过项目实施进行产业分红，改造增加脱贫户务工收入</t>
  </si>
  <si>
    <t>2024年保安镇东湾村鱼塘养殖项目</t>
  </si>
  <si>
    <t>该项目建设地点位于东湾村七组，改扩建渔业养殖鱼塘5个，建成后项目可带动9户10人务工，预计项目实施后能够提高9户群众收入2000元。</t>
  </si>
  <si>
    <t>2024年景村镇建兴村冷鲜库建设项目</t>
  </si>
  <si>
    <t>在建兴村六组建设储鲜库，占地100平方米，预估年产值1万元</t>
  </si>
  <si>
    <t>项目建成后预估年产值1万元，带动368户1299人受益，其中脱贫户98户309人，预计通过务工户均增收200元。</t>
  </si>
  <si>
    <t>2024年四皓街办中心村水产养殖项目</t>
  </si>
  <si>
    <t>在三组发展渔业养殖，鱼塘面积23300平方米，购置鱼苗4万尾、饲料15吨</t>
  </si>
  <si>
    <t>该项目属于经营性资产，依托垂钓园，发展水产养殖，预计带动农户20户51人，其中脱贫户10户35人，该项目实施后，农户参与务工能够提高农民收入，预计农户年人均增收2000元</t>
  </si>
  <si>
    <t>2024年城关街道刘涧社区小龙虾养殖园池塘改造项目</t>
  </si>
  <si>
    <t>小龙虾养殖园6个池塘周边防水处理、排水系统修复。</t>
  </si>
  <si>
    <t>刘涧社区</t>
  </si>
  <si>
    <t>农业农村局、文旅局</t>
  </si>
  <si>
    <t>杨卫东</t>
  </si>
  <si>
    <t>带动脱贫户23户87人增加收入，巩固提升脱贫攻坚成果。</t>
  </si>
  <si>
    <t>通过实施刘涧社区小龙虾产业园项目，集体经济增加收入20万元。</t>
  </si>
  <si>
    <t>古城镇谢底村2024生态恢复治理项目</t>
  </si>
  <si>
    <t>龙腾沙场林地恢复48亩</t>
  </si>
  <si>
    <t>农村公益性基础设施建设</t>
  </si>
  <si>
    <t>通过实施龙腾沙场林地恢复48亩，增加林草地面积</t>
  </si>
  <si>
    <t>古城镇谢底村2024年耕地恢复项目</t>
  </si>
  <si>
    <t>罗坪组耕地恢复3亩</t>
  </si>
  <si>
    <t>通过实施罗坪组耕地恢复3亩，增加耕地面积</t>
  </si>
  <si>
    <t>石坡镇金鞍村桃花岛农旅融合建设项目</t>
  </si>
  <si>
    <t>桃花岛100亩桃园科管（施肥、修剪、涂白防病虫等）；桃花岛乡村旅游基础设施建设。</t>
  </si>
  <si>
    <t>通过实施该项目，带动90农户其中脱贫户30户，达到基础设施改善目标</t>
  </si>
  <si>
    <t>2024年柏峪寺镇王塬村洛河生态休闲，漂流项目</t>
  </si>
  <si>
    <t>建设农家乐2处，洛河漂流3公里</t>
  </si>
  <si>
    <t>王塬村委会</t>
  </si>
  <si>
    <t>2024年保安镇黑潭村林下花海打造项目</t>
  </si>
  <si>
    <t>种植各类花卉350亩</t>
  </si>
  <si>
    <t>通过项目实施，完善旅游度假区，提升居民整活水平</t>
  </si>
  <si>
    <t>三要镇龙山村2024年农旅融合旅游点改造提升项目</t>
  </si>
  <si>
    <t>农家乐2户，民宿2户，露营基地等建设</t>
  </si>
  <si>
    <t>通过改造提升，可发展村级特色产业，带动周边村民增收，增加村集体经济收入3万元，全村人均增收300元。</t>
  </si>
  <si>
    <t>三要镇罗村2024年共享菜园项目</t>
  </si>
  <si>
    <t>流转30亩土地，打造共享菜园基地，配套研发共享菜园手机小程序，购买配套设备。</t>
  </si>
  <si>
    <t>通过打造共享菜园，带动30户群众均年增收3000元，村集体经济年增收10万元。</t>
  </si>
  <si>
    <t>三要镇罗村2024年休闲农业与乡村旅游项目</t>
  </si>
  <si>
    <t>依托罗村村成熟的电商平台和特色瓜果种植，新改造休闲旅游民宿5座20间总计650㎡，翻修提升庭院小景45户打造庭院经济，打造发展5家农家乐，提升改造停车场，打造5处网红打卡地，建设一处休闲创意采摘园，改建休闲步道300米，土地整平等。</t>
  </si>
  <si>
    <t>通过打造罗村休闲农业，依托电商平台，瓜果基地，发展乡村旅游，民宿、农家乐。带动全村人均增收300元。</t>
  </si>
  <si>
    <t>洛源镇桃坪村四组观光休闲农业项目</t>
  </si>
  <si>
    <t>整理后坪耕地150亩，辅修后坪地耕作路1000米，灌溉渠1200米，辅修后坪地山跟直角形排洪渠600米，修建种采休憩台10处。</t>
  </si>
  <si>
    <t>该项目属于经营性资产，建成后项目产权归属桃坪村所有，由合作社经营运营，通过带动务工、土地流转等形式预计带动农户45户102人增收，其中脱贫户24户76人，预计人均收入2600元左右。带动村集体经济收益3万元，项目收益的20％用于壮大村集体经济，80%用于对全村脱贫户及监测户进行差异化分红、劳务分红及公益岗开发。</t>
  </si>
  <si>
    <t>2024年四皓街办连河村休闲农业与乡村旅游项目</t>
  </si>
  <si>
    <t>药粮套种70亩，种植金银花、黄芪、红参等中药材。建设长50米、宽8米的大棚30个，种植蔬菜和水果，进行休闲采摘。建设农家乐和民宿10户。</t>
  </si>
  <si>
    <t>连河村</t>
  </si>
  <si>
    <t>王耀军</t>
  </si>
  <si>
    <t>该项目属于经营性资产，带动务工就业增收，预计带动60户210人增收，其中脱贫人口26户68人，预计农户户均增收5000元。项目产权归集体，由村集体管理使用。村集体经济收益70%用于脱贫户及监测户分红。</t>
  </si>
  <si>
    <t>2024年四皓街办小渠社区休闲农业与乡村旅游项目</t>
  </si>
  <si>
    <t>在社区一组至七组发展民宿及农家乐6户、购买餐桌套椅板凳24套，床铺18个，配备其他民宿设施，形成资产归村集体所有</t>
  </si>
  <si>
    <t>小渠社区</t>
  </si>
  <si>
    <t>樊首鹏</t>
  </si>
  <si>
    <t>该项目属经营性资产，建成后权属归集体所有，建成后通过房屋流转，带动农户务工等形式，预计月接待游客180人，带动6户21人增收，其中脱贫户3户11人，增加集体经济积累2.3万元/年，收入80%用于社区公益事业，20%用于社区集体经济积累</t>
  </si>
  <si>
    <t>2024年四皓街办杨底村休闲农业与乡村旅游项目</t>
  </si>
  <si>
    <t>发展种植业现代设施蔬果20亩、养殖业3户、手工作坊2家，发展农家乐2户，民宿2户，形成资产归村集体所有</t>
  </si>
  <si>
    <t>该项目属于经营性资产，建成后项目资产归村集体经济所有，项目带动农户60户125人，其中脱贫户及监测对象17户61人，依托小渠川沟域经济发展，开展多元业态经营，拓展手工制造、共享农业、电商物流等综合业态，预计户均增收2000元，预计增加村集体经济收益10万元，收益的80%对全村脱贫户及监测户进行差异化劳务分红及开发公益岗，20%用于壮大村集体经济积累。</t>
  </si>
  <si>
    <t>2024年四皓街办白川社区休闲农业与乡村旅游项目</t>
  </si>
  <si>
    <t>在川河南路四皓桥头至居委会发展民宿及农家乐12户、购买餐桌套椅板凳45套，床铺40个，配备其他民宿设施，形成资产归村集体所有</t>
  </si>
  <si>
    <t>白川社区</t>
  </si>
  <si>
    <t>白鹤灵</t>
  </si>
  <si>
    <t>该项目属经营性资产，建成后权属归集体所有，建成后通过房屋流转，带动农户务工等形式，预计月接待游客260人，带动24户91人增收，其中脱贫户11户39人，增加集体经济积累3.5万元/年，收入80%用于社区公益事业，20%用于社区集体经济积累</t>
  </si>
  <si>
    <t>2024年四皓街办药王村休闲农业与乡村旅游项目</t>
  </si>
  <si>
    <t>在岭南生物门口至村委会之间发展民宿及农家乐5户、购买餐桌套椅板凳20套，床铺17个，配备其他民宿设施，形成资产归村集体所有</t>
  </si>
  <si>
    <t>药王村</t>
  </si>
  <si>
    <t>杨军</t>
  </si>
  <si>
    <t>该项目属经营性资产，建成后权属归集体所有，建成后通过房屋流转，带动农户务工等形式，预计月接待游客130人，带动11户37人增收，其中脱贫户3户10人，增加集体经济积累2万元/年，收入80%用于社区公益事业，20%用于社区集体经济积累</t>
  </si>
  <si>
    <t>2024年四皓街办营房村休闲农业与乡村旅游（二期）项目</t>
  </si>
  <si>
    <t>实施游乐场地回填1.5万立方米，安装游乐设施20套，建设小木屋5座，修建农副产品展销厅140平米，安装防腐木护栏490米，沿河安装茅草亭10个，安装休闲座椅30套，形成资产归村集体所有</t>
  </si>
  <si>
    <t>营房村</t>
  </si>
  <si>
    <t>王刚刚</t>
  </si>
  <si>
    <t>该项目属于经营性资产，建成后项目资产归村集体经济所有，项目涉及农户386户1341人其中脱贫户78户245人。该项目实施后能够提高农民收入，通过务工发展农村产业，与乡村振兴相结合，预计脱贫户户均年收入增加1000元。预计增加村级经济收益5万元，其中80%用于脱贫户及监测户分红，劳务分红，开发公益岗，20%用于村集体经济积累。</t>
  </si>
  <si>
    <t>2024年四皓街办抚龙湾社区休闲农业与乡村旅游项目</t>
  </si>
  <si>
    <t>在谢湾路口至抚龙湖书库坝体之间发展民宿及农家乐15户、购买餐桌套椅板凳60套，床铺56个，配备其他民宿设施，形成资产归村集体所有</t>
  </si>
  <si>
    <t>抚龙湾社区</t>
  </si>
  <si>
    <t>晏虎山</t>
  </si>
  <si>
    <t>该项目属经营性资产，建成后权属归集体所有，建成后通过房屋流转，带动农户务工等形式，预计月接待游客300人，带动19户67人增收，其中脱贫户12户42人，增加集体经济积累3万元/年，收入80%用于社区公益事业，20%用于社区集体经济积累</t>
  </si>
  <si>
    <t>2024年四皓街办党沟村康养休闲驿站项目</t>
  </si>
  <si>
    <t>在抚龙湖库区源头东河东侧塬下修建步行桥1座，观光步行道长500米，宽1.5米；修建长3.5米、宽3.5米休闲观光娱乐观景亭（台）12个（用于休息、观光、自助、茶饮、用餐等）；在河道旁修建220平方米儿童娱乐浅水池1座；塬间树林修整改造（搭建吊床、吊角楼等）,形成资产归村集体所有</t>
  </si>
  <si>
    <t>该项目属于经营性资产，建成后项目产权归党沟村股份经济联合社，由村集体管理使用。带动当地农户316户1009人，其中脱贫户及监测户125户374人。该项目实施后能与康养旅游建设和宜居村庄相结合，增加集体经济收入3万元以上，项目收益20%用于壮大集体经济，80%用于土地流转及全村脱贫户和监测户劳务分红及公益岗位开发，预计脱贫户增收1500元。</t>
  </si>
  <si>
    <t>2024年四皓街办党沟村亲子游玩乐园项目</t>
  </si>
  <si>
    <t>在党沟村委会旁修建1000平方米儿童乐园一处：儿童淘气城堡1座、儿童钓鱼池1座、儿童移动游泳池1座、网红秋千3个、沙坑、蹦床、儿童绘画、大型儿童卡通造型等。建设仿古草棚10个农贸集市一处,形成资产归村集体所有</t>
  </si>
  <si>
    <t>该项目属于经营性资产，建成后项目产权归党沟村股份经济联合社，由村集体管理使用。带动当地农户125户489人，其中脱贫户及监测户58户186人。通过项目实施，可以带动我村弱劳动力，通过推介我村农产品及特色果蔬，增加群众收入预计2000元以上，村集体增收5万元。按照党沟村“42211”集体经济收益分配机制进行分配。</t>
  </si>
  <si>
    <t>2024年四皓街办中心村休闲农业与乡村旅游项目</t>
  </si>
  <si>
    <t>在二、三、八组改造民宿5户10间、发展农家乐5户、建设农特产展厅、游客服务中心一座、完善配套停车场1处、网红打卡点5处。</t>
  </si>
  <si>
    <t>该项目属经营性资产，通过带动务工就业，预计带动440户1578人，其中脱贫人口63户184人，项目实施后带动脱贫人口务工、分红增加增收，预计农户户均年增收2300元，村集体经济收益70%用于脱贫人口及监测户分红。</t>
  </si>
  <si>
    <t>2024年洛南县石门镇三岔村民宿改造项目</t>
  </si>
  <si>
    <t>在原大悲寺旧址，修缮闲置的老戏楼1座300㎡，打造有乡村特色的民宿6座240㎡，建设奇石馆1座，发展农家乐1家，形成集旅游休闲娱乐为一体的旅游产业链，实现群众增收目标</t>
  </si>
  <si>
    <t>薛卫锋</t>
  </si>
  <si>
    <t>做好乡村旅游产业，预计带动50户148人贫困户增收</t>
  </si>
  <si>
    <t>通过改造提升整合闲置资产，提高旅游产业收入</t>
  </si>
  <si>
    <t>2024年度洛南县石门镇东山村森林悠乐谷旅游项目</t>
  </si>
  <si>
    <t>民宿房屋改造8户24间，亲子活动场地占地20亩，主要设施包括儿童游乐场所，真人cs实战、人工饲养狩猎等休闲娱乐，森林悠乐谷总占地面积45亩</t>
  </si>
  <si>
    <t>带动村级102户脱贫户增收，增加896人群众收入，壮大村集体经济</t>
  </si>
  <si>
    <t>发展旅游产业，带动村脱贫户增收，带动村级集体经济，</t>
  </si>
  <si>
    <t>2024年城关街道刘涧社区小龙虾养殖园休闲农业＋旅游项目</t>
  </si>
  <si>
    <t>1、小龙虾产业园步道硬化1.2公里、修建护坡，步道硬化：砂石路长263米，宽3米，修建护坡长225米、底宽1.2米、高度3米。。
2、大棚周边排水、电力、室内喷灌设施一套。
3、园内绿化、美化、亮化。休闲、垂钓、采摘、亲子游、民宿10间，12个大棚周边。</t>
  </si>
  <si>
    <t>通过实施刘涧社区小龙虾养殖园休闲农业＋旅游项目，集体经济增加收入20万元。</t>
  </si>
  <si>
    <t>2024年城关街道薛村村绿道景区改造提升项目</t>
  </si>
  <si>
    <t>林荫步道安装休闲座椅50个、路灯50盏、建设烧烤设施20套</t>
  </si>
  <si>
    <t>薛村</t>
  </si>
  <si>
    <t>薛村村</t>
  </si>
  <si>
    <t>杨萍</t>
  </si>
  <si>
    <t>改善群众生产生活条件</t>
  </si>
  <si>
    <t>2024年城关街道尖角村东河片采摘休闲垂钓示范园项目</t>
  </si>
  <si>
    <t>引进新品种，修建垂钓园、休闲场所面积20亩</t>
  </si>
  <si>
    <t>尖角村</t>
  </si>
  <si>
    <t>通过实施采摘项目达到村民收入增收目标</t>
  </si>
  <si>
    <t>2024年城关街道陶岭社区农旅融合产业发展项目</t>
  </si>
  <si>
    <t>建设现代农耕体验园约4000平方米，内含瓜果蔬采摘园、改建步道，数字乡村建设、配套建设供水供电设施等。</t>
  </si>
  <si>
    <t>该项目属于经营性资产，建成后项目产权归属社区所有。项目通过带动务工、土地流转等形式带动农户148户11，其中脱贫户68户，该项目实施后能与康养旅游建设和美宜居村庄结合，增加村级集体经济收入3万元，项目收益的20％用于壮大村集体经济，80%用于对全村脱贫户及监测户进行差异化分红、劳务分红及公益岗开发，预计脱贫户户均年增收1800元。</t>
  </si>
  <si>
    <t>2024城关街道罗坡村美丽乡村产旅融合项目</t>
  </si>
  <si>
    <t>提升完善网红打卡地5.2亩，建设亲子畏鱼桥，网红打卡护栏，莲花栽植，周边设施完善等</t>
  </si>
  <si>
    <t>2024年灵口镇灵口街社区壮大村集体经济光伏发电项目</t>
  </si>
  <si>
    <t>灵口街社区建设装机容量为100千瓦分布式光伏发电，主要建设内容为安装混凝土基础桩，安装热镀锌支架，安装单晶硅550Wp组件182块，50kW逆变器2台，安装并网电气系统一套。</t>
  </si>
  <si>
    <t>灵口街社区居委会</t>
  </si>
  <si>
    <t>壮大灵口街社区村集体经济发展，增加群众分红。</t>
  </si>
  <si>
    <t>通过实施光伏发电项目，解决社区集体经济短缺问题。联农带农662户，2408人，其中脱贫户83户235人，监测户1户1人，分红6万元，集体经济积累8万元，农户收益800元</t>
  </si>
  <si>
    <t>2024年高耀镇兰草河村光伏电站扩建项目</t>
  </si>
  <si>
    <t>机规模：45千瓦，安装光伏组件550wp82块，安装组串式逆变器一台，配套并网线路工程。年发电量约5万度，年收益1.9万左右。</t>
  </si>
  <si>
    <t>466户1637人受益增收</t>
  </si>
  <si>
    <t>寺耳镇寺耳街社区集体经济光伏电站项目</t>
  </si>
  <si>
    <t>新建200千瓦光伏电站一座</t>
  </si>
  <si>
    <t>通过新建村级光伏电站达到村集体经济增收，带动脱贫户20户户均效益3000元</t>
  </si>
  <si>
    <t>寺耳镇田门村集体经济光伏电站项目</t>
  </si>
  <si>
    <t>新建100千瓦光伏电站一座</t>
  </si>
  <si>
    <t>洛南县寺耳镇联村分布式光伏发电项目</t>
  </si>
  <si>
    <t>拟建1MWp联村分布式光伏发电站一座，主要涉及田门村、黄龛村、高村村、王沟村、胭脂河村、东庄村、伍仙村、梁坪村、寺耳街社区9个村</t>
  </si>
  <si>
    <t>寺耳镇新业态公司</t>
  </si>
  <si>
    <t>乔建鹏</t>
  </si>
  <si>
    <t>通过新建村级光伏电站达到村集体经济增收</t>
  </si>
  <si>
    <t>2024年度云蒙山村200kWp分布式光伏发电项目</t>
  </si>
  <si>
    <t>新建装机容量为200kWp，安装550Wp单晶硅光伏组件364块，50KT组串式逆变器4台，通过1个并网点以380V并入国家电网。</t>
  </si>
  <si>
    <t>通过项目实施，实现脱贫人口每人分红500元，村集体经济积累2万元。</t>
  </si>
  <si>
    <t>2024年柏峪寺镇坡底村委会二期120千瓦</t>
  </si>
  <si>
    <t>修建坡底村委会二期120千瓦光伏电站</t>
  </si>
  <si>
    <t>带动462人受益，人均增收200元</t>
  </si>
  <si>
    <t>2024年柏峪寺镇茶房村村级光伏电站项目</t>
  </si>
  <si>
    <t>修建茶房村120千瓦光伏电站</t>
  </si>
  <si>
    <t>茶房村</t>
  </si>
  <si>
    <t>张朋</t>
  </si>
  <si>
    <t>带动200人受益，人均增收200元</t>
  </si>
  <si>
    <t>2024年柏峪寺镇前河村光伏项目</t>
  </si>
  <si>
    <t>修建前河村120千瓦光伏光伏电站</t>
  </si>
  <si>
    <t>前河村</t>
  </si>
  <si>
    <t>孟生强</t>
  </si>
  <si>
    <t>带动全村脱贫户分红</t>
  </si>
  <si>
    <t>涉及农户396户1316人，其中脱贫户188户631人该项目实施后，预计村集体经济收入15万，脱贫户人均分红200元。</t>
  </si>
  <si>
    <t>2024年永丰镇永丰社区光伏电站建设项目</t>
  </si>
  <si>
    <t>支架基础初步设计为前后排混凝土基础桩，支架采用热镀锌材料，安装单晶硅550wp组件1820块110kw逆变器9台等设备建设配套输电线路工程，就近并入该村10kw线路</t>
  </si>
  <si>
    <t>永丰社区</t>
  </si>
  <si>
    <t>焦明儒</t>
  </si>
  <si>
    <t>入股分红，带动劳务</t>
  </si>
  <si>
    <t>通过建设光伏建站，人均增收200元</t>
  </si>
  <si>
    <t>2024年保安镇八道河村光伏电站建设项目</t>
  </si>
  <si>
    <t>新建光伏50千瓦光伏发电站一处</t>
  </si>
  <si>
    <t>八道河村</t>
  </si>
  <si>
    <t>八道河村委会</t>
  </si>
  <si>
    <t>余社民</t>
  </si>
  <si>
    <t>通过光伏收益分红带动村脱贫户增加经济收益，增加村集体经济积累，带动群众增收</t>
  </si>
  <si>
    <t>2024年景村镇杨坪村光伏电站建设项目</t>
  </si>
  <si>
    <t>原杨坪村委会建设100千瓦时发电站1个</t>
  </si>
  <si>
    <t>杨坪村</t>
  </si>
  <si>
    <t>李伟生</t>
  </si>
  <si>
    <t>该项目涉及受益农户333户1061人，其中脱贫户89户302人，项目实施后可创造分红2万，可增设8个公益岗位</t>
  </si>
  <si>
    <t>2024年景村镇脱岭村光伏发电项目</t>
  </si>
  <si>
    <t>建设100千瓦时发电站1座</t>
  </si>
  <si>
    <t>脱岭村</t>
  </si>
  <si>
    <t>刘喜锋</t>
  </si>
  <si>
    <t>项目建成后每年产量3万度，年产值15万其中：脱贫户及监测户62户192人，通过务工/分红预计年均增收1000元.</t>
  </si>
  <si>
    <t>2024年景村镇建兴村光伏发电项目</t>
  </si>
  <si>
    <t>在建兴村六组建设200千瓦时发电站，预估年产值20万元</t>
  </si>
  <si>
    <t>项目建成后预估年产值20万元，带动368户1299人受益，其中脱贫户98人309人，通过分红预计户均增收500元</t>
  </si>
  <si>
    <t>2024年景村镇兑山村光伏电站建设项目</t>
  </si>
  <si>
    <t>兑山村</t>
  </si>
  <si>
    <t>陈抗军</t>
  </si>
  <si>
    <t>项目建成后每年产值4万，带动农户486户1721人，其中：脱贫户103户336人，可开发3个公益岗位。</t>
  </si>
  <si>
    <t>2024年景村镇板桥村光伏发电项目</t>
  </si>
  <si>
    <t>板桥村</t>
  </si>
  <si>
    <t>李秋英</t>
  </si>
  <si>
    <t>项目建成后每年产量3万度年产值15万带动农户248户902人，其中：脱贫户75户249人，通过发电使村集体经济增收2万元.</t>
  </si>
  <si>
    <t>2024年景村镇八一村光伏电站项目</t>
  </si>
  <si>
    <t>修建200亩的光伏电站一座</t>
  </si>
  <si>
    <t>项目建成后每年产值4万，带动农户915户3304人，其中：脱贫户117户387人，可增设5个公益岗位。</t>
  </si>
  <si>
    <t>三要镇沙河川村2024年光伏电站建设项目</t>
  </si>
  <si>
    <t>新建200KW光伏发电站</t>
  </si>
  <si>
    <t>沙河川村</t>
  </si>
  <si>
    <t>张军文</t>
  </si>
  <si>
    <t>通过实施光伏电站建设，可以增加村集体经济收益，带动383户农户125户脱贫户群众经济增收增强村集体经济收益年收入6万元。</t>
  </si>
  <si>
    <t>三要镇话庙村2024年光伏电站建设项目</t>
  </si>
  <si>
    <t>在话庙村原小学地区修建一座占地3亩120KW光伏发电基地</t>
  </si>
  <si>
    <t>话庙村</t>
  </si>
  <si>
    <t>田小平</t>
  </si>
  <si>
    <t>通过实施光伏电站建设，壮大村集体经济收入，带动全村321户1218人务工增收活跃村级项目发展。</t>
  </si>
  <si>
    <t>张坪村光伏发电站</t>
  </si>
  <si>
    <t>100千瓦</t>
  </si>
  <si>
    <t>该项目属于经营性资产，建成后项目产权归属归龙潭村，由村集体经济组织农户经营运营，带动农户43户92人增收。</t>
  </si>
  <si>
    <t>2024年四皓街办药王村光伏电站建设项目</t>
  </si>
  <si>
    <t>建设1座100千瓦光伏电站</t>
  </si>
  <si>
    <t>该项目属经营性资产，建成后村集体经济每年预计增收4.85万，其中20%用于村集体经济积累，80%用于带动全村130户收益分配，户均年增收500元以上，资产归村集体经济所有</t>
  </si>
  <si>
    <t>2024年四皓街办代塬社区光伏电站项目</t>
  </si>
  <si>
    <t>建设1座50千瓦光伏电站</t>
  </si>
  <si>
    <t>代塬社区</t>
  </si>
  <si>
    <t>许占虎</t>
  </si>
  <si>
    <t>该项目属经营性资产，涉及农户37户127人，建成后村集体经济每年预计增收3万，其中20%用于村集体经济积累，80%用于脱贫户及监测户收益分配。</t>
  </si>
  <si>
    <t>2024年四皓街办闫沟村光伏电站项目</t>
  </si>
  <si>
    <t>在闫沟村委会新建140KW光伏电站一座</t>
  </si>
  <si>
    <t>闫沟村</t>
  </si>
  <si>
    <t>韩正山</t>
  </si>
  <si>
    <t>该项目属经营性资产，建成后村集体经济每年预计增收4.85万，其中20%用于村集体经济积累，80%用于带动全村164户收益分配，户均年增收500元以上，资产归村集体经济所有</t>
  </si>
  <si>
    <t>2024年度洛南县石门镇石门街社区光伏电站项目</t>
  </si>
  <si>
    <t>建设地点位于石门街社区，项目规模：装机容量为110KWP，全部采用固定式光伏支架。</t>
  </si>
  <si>
    <t>通过实施该项目，壮大社区集体经济，增加脱贫户、监测户分红收入</t>
  </si>
  <si>
    <t>通过实施石门街社区光伏电站项目，增加113户脱贫户386人、6户监测户23人收入</t>
  </si>
  <si>
    <t>2024年度洛南县石门镇东山村七组梁头光伏电站项目</t>
  </si>
  <si>
    <t>建设光伏发电60千兆，占地面积240平方米</t>
  </si>
  <si>
    <t>带动村级102户脱贫户增收，提升全村896人居生活条件</t>
  </si>
  <si>
    <t>开发光伏电站项目建设，带动脱贫户增收</t>
  </si>
  <si>
    <t>2024年城关街道罗坡村集体经济资源利用光伏发电项目</t>
  </si>
  <si>
    <t>罗坡村山口组安装光伏744平方米</t>
  </si>
  <si>
    <t>增加村集体经济收入</t>
  </si>
  <si>
    <t>集体经济年增收4万元</t>
  </si>
  <si>
    <t>2024年城关街道尖角村东河片区光伏发电项目</t>
  </si>
  <si>
    <t>80千伏光伏发电，540wp单晶硅160块。2.278米*1.156米</t>
  </si>
  <si>
    <t>通过光伏发电项目达到村民用电需求</t>
  </si>
  <si>
    <t>寺耳镇梁坪村集体经济仓储保鲜冷库项目</t>
  </si>
  <si>
    <t>新建容量为200m³冷库一座</t>
  </si>
  <si>
    <t>通过冷库建设提高产品附加值，增加村集体收益，带动20户群众年增收1000元。</t>
  </si>
  <si>
    <t>2024年永丰镇李塬村60吨冷库建设项目</t>
  </si>
  <si>
    <t>100平方60吨冷库</t>
  </si>
  <si>
    <t>李塬村</t>
  </si>
  <si>
    <t>杨新锋</t>
  </si>
  <si>
    <t>解决5户脱贫群众就业</t>
  </si>
  <si>
    <t>1.4万每户/每年</t>
  </si>
  <si>
    <t>2024年保安镇东湾村仓储冷库修建项目</t>
  </si>
  <si>
    <t>修建400㎡仓储冷库</t>
  </si>
  <si>
    <t>通过仓储冷库项目，带动12户43名群众人均增收1000元</t>
  </si>
  <si>
    <t>2024年保安镇黑潭村五味子产业园仓储冷库建设项目</t>
  </si>
  <si>
    <t>在五味子产业园改造仓库12间，修建冷库一座，库容500立方</t>
  </si>
  <si>
    <t>龙头企业带动务工60人，集体经济分红带动发展。</t>
  </si>
  <si>
    <t>古城镇后庙沟村2024年农产品仓储保鲜冷链基础设施建设新建项目</t>
  </si>
  <si>
    <t>新建200立方保鲜冷链库1座</t>
  </si>
  <si>
    <t>通过新建200立方保鲜冷链库1座，村集体经济收入5万元</t>
  </si>
  <si>
    <t>三要镇龙山村2024年冷库项目</t>
  </si>
  <si>
    <t>修建100吨500m³保鲜库</t>
  </si>
  <si>
    <t>通过项目实施，壮大村集体经济，年村集体年增收8万元。</t>
  </si>
  <si>
    <t>2024年度洛南县石门镇陈涧村发展五味子产业后续管理设施</t>
  </si>
  <si>
    <t>新建2个冷库，和1套保鲜烘干设备，增加滴管设施1套</t>
  </si>
  <si>
    <t>通过发展产业，解决当地部分劳动力就业，增加77户脱贫户，254人，总人口1234农户收入</t>
  </si>
  <si>
    <t>新建2个冷库，和1套保鲜烘干设备，增加滴管设施1套，可使五味子产业更好的发展，提高五味子成活率，尽早挂果见效</t>
  </si>
  <si>
    <t>2024年刘家社区冷库建设项目</t>
  </si>
  <si>
    <t>修建冷库1座</t>
  </si>
  <si>
    <t>修建冷库一座，用于储存农副产品</t>
  </si>
  <si>
    <t>修建冷库一座，用于储存农副产品，带动脱贫户141户493人巩固拓展脱贫攻坚成果</t>
  </si>
  <si>
    <t>2024年度洛南县石门镇石门街社区冷库项目</t>
  </si>
  <si>
    <t>建设容积为300立方米的冷库，一次性可冷藏中药材50吨，闲时用于出租，增加集体经济收入</t>
  </si>
  <si>
    <t>通过实施该项目，除中药材加工自用外，通过租赁，增加村集体经济收入</t>
  </si>
  <si>
    <t>通过实施石门街社区冷库项目，既可以用于农产品、中药材冷藏冷冻，减少产品流通中的损失，也可通过租赁，增加村集体经济收入</t>
  </si>
  <si>
    <t>洛南县长胜农产品贸易有限公司2024年核桃加工生产线技改提升建设补助项目</t>
  </si>
  <si>
    <t xml:space="preserve">计划在2024年投资1000万元，其中：投资600万元新建加工车间2000平方米；投资200万元购置色选机10套和核桃筛选流水线2条；投资50万元购置核桃破壳机；投资80万元硬化院落3000平米；投资70万元新建厂区水电办公设施。 </t>
  </si>
  <si>
    <t>太平村</t>
  </si>
  <si>
    <t>洛南县长胜农产品贸易有限公司</t>
  </si>
  <si>
    <t>王中良</t>
  </si>
  <si>
    <t>通过群众务工、土地流转及技术培训方式带贫益贫</t>
  </si>
  <si>
    <t>通过项目实施，公司年加工核桃仁能力达4000吨以上，经营收入2600万元，预计带动100户200人就业，其中脱贫户50户80人，其他户50户120人，年户均收入6000元以上。</t>
  </si>
  <si>
    <t>陕西旺丰农产品贸易有限公司2024年核桃产品加工提升改造补助项目</t>
  </si>
  <si>
    <t>计划投资101万元，实施核桃加工生产线提升技改，投资50万元购置核桃色选设备4台，投资30万元购置核桃仁加工包装设备1套，投资21万元改造厂房外墙及厂区环境绿植。</t>
  </si>
  <si>
    <t>陕西旺丰农产品贸易有限公司</t>
  </si>
  <si>
    <t>王 勇</t>
  </si>
  <si>
    <t>通过群众在基地务工及技术培训方式带贫益贫</t>
  </si>
  <si>
    <t xml:space="preserve"> 项目建成后，预计年加工核桃2000吨，产值2300万元。预计带动11户25人就近就业，其中脱贫户6户13人，其他户5户12人，年户均收入5000元以上。</t>
  </si>
  <si>
    <t>洛南县奕辰贸易有限公司2024年核桃加工设备购置、厂房改造补助项目</t>
  </si>
  <si>
    <t>计划投资120万元实施核桃生产线建设，购置购买核桃加工流水线三套，购买小型加工辅助设备，改造厂房屋顶，换新冷库地面和雨棚，改造压缩机。</t>
  </si>
  <si>
    <t>洛南县奕辰贸易有限公司</t>
  </si>
  <si>
    <t>李建军</t>
  </si>
  <si>
    <t>项目建成后，预计年加工核桃3000吨，产值2000万元。预计带动16户29人就近就业，其中脱贫户7户13人，其他户9户1 6人，年户均收入6000元以上。</t>
  </si>
  <si>
    <t>商洛余占宏农业股份有限公司2024年核桃加工生产建设补助项目</t>
  </si>
  <si>
    <t>计划投资138万元，修建库房 547m²，修建冷库设备，购置核桃仁色选机3台、核桃清洗机1台。</t>
  </si>
  <si>
    <t>辛岳村</t>
  </si>
  <si>
    <t>商洛余占宏农业股份有限公司</t>
  </si>
  <si>
    <t>余占宏</t>
  </si>
  <si>
    <t>通过劳务从事核桃加工和技术培训技能提升实现带贫增收</t>
  </si>
  <si>
    <t>通过该项目的实施，预计公司年加工核桃能力1600吨，生产线建成投产后预计年销售额为2000万左石，利税80万元。预计带动18户44人通过劳务从事核桃加工实现增收，其中脱贫户10户23余人，其他农户8户21余人，年户均收入5000元以上。</t>
  </si>
  <si>
    <t>陕西立腾农产品有限公司2024年核桃初加工发展补助项目</t>
  </si>
  <si>
    <t>计划投资103万元，新购置核桃仁分选设备3台（套），改造厂房屋顶、地面等2000余平方米。</t>
  </si>
  <si>
    <t>陕西立腾农产品有限公司</t>
  </si>
  <si>
    <t>雷锋军</t>
  </si>
  <si>
    <t>通过吸纳当地群众从事核桃加工务工、开展技术培训提升技能等方式带贫益贫</t>
  </si>
  <si>
    <t>通过该项目的实施，预计公司年加工核桃能力达3000吨以上，收入4500万元，项目预计带动13户27人就近就业，其中脱贫户7户14人，其他户6户13人，年户均收入5000元以上。</t>
  </si>
  <si>
    <t>商洛盛大实业股份有限公司2024年核桃壳猫砂产品开发技改提升补助项目</t>
  </si>
  <si>
    <t>计划在2024年实施核桃壳猫砂产品开发技改提升项目。项目总投资170万元，购置建设核桃壳猫砂产品生产线及产品包装相关设备1套，改造核桃壳猫砂产品生产线车间3000平方米。示范带动核桃初加工产业链延伸，提升我县核桃初加工水平。</t>
  </si>
  <si>
    <t>商洛盛大实业股份有限公司</t>
  </si>
  <si>
    <t>董兆斌</t>
  </si>
  <si>
    <t>通过劳务和技术培训等方式带贫益贫</t>
  </si>
  <si>
    <t>项目实施后预计实现年加工核桃壳猫砂1500吨，产值1200万元。预计带动13户27人，其中脱贫户5户12人，其他8户15人，年户均增收5000元以上。</t>
  </si>
  <si>
    <t>洛南县益源农副产品发展有限公司2024年核桃厂房改造及设备购置补助项目</t>
  </si>
  <si>
    <t>计划在2024年投资200万元，改造厂房2000平方米，新购置核桃仁分选设备2台（套），抽真空机2台（套），塑料周转筐1000个及托盘等配套设施。</t>
  </si>
  <si>
    <t>洛南县益源农副产品发展有限公司</t>
  </si>
  <si>
    <t>李飞</t>
  </si>
  <si>
    <t>通过该项目的实施，预计公司年加工核桃能力达1000吨以上，收益2000万元以上，同时也能将外贸出口额提升至1000万人民币以上。预计公司年加工核桃能力达2000吨以上，带动周边群众从事劳务55户75人，其中脱贫群众13户25人，年户均增收5000元以上</t>
  </si>
  <si>
    <t>洛南县香炉山绿农种植农民专业合作社红仁核桃初加工设施建设及农产品开发项目</t>
  </si>
  <si>
    <t>项目计划投资140万元，新建烘烤房 2
座，100 立方米冷库1座，购买脱皮机、清洗机各1套以及红仁核桃科管，同时在红仁核桃园中科学套种蔬菜，全面提升我社 300 亩红仁核桃产业发展水平。</t>
  </si>
  <si>
    <t>洛南县香炉山绿农种植农民专业合作社</t>
  </si>
  <si>
    <t>通过土地流转和务工等方式带贫益贫</t>
  </si>
  <si>
    <t>项目实施后，预计红仁核桃亩均综合收入4000元以上。通过土地流转和务工，带动当地 24 户 69 人增收，其中脱贫户(监测户)9户15人，其他户15户54人，户均增收5000元以上。</t>
  </si>
  <si>
    <t>2024年城关街道孙沟村冷库建设项目</t>
  </si>
  <si>
    <t>在孙沟村建设农副产品冷库一座，占地面积200平方米，项目带动150人，人均年收入2万元预计，集体经济收入4.5万元</t>
  </si>
  <si>
    <t>2024年灵口镇程湾村秸秆回收利用项目</t>
  </si>
  <si>
    <t>修建青储池1500立方，购买青储收割机一台，青储打包机2台，厂房300平。</t>
  </si>
  <si>
    <t>灵口镇程湾村集体经济股份联合社</t>
  </si>
  <si>
    <t>带动全村186户玉米、小麦种植秸秆处理增收</t>
  </si>
  <si>
    <t>解决程湾村26户肉牛养殖饲草问题，使全村186户秸秆有效利用，每户增收800元</t>
  </si>
  <si>
    <t>2024年宋川村南头组会灵豆腐坊项目</t>
  </si>
  <si>
    <t>建设厂房100平方米</t>
  </si>
  <si>
    <t>解决就业难</t>
  </si>
  <si>
    <t>增加收入</t>
  </si>
  <si>
    <t>2024年高耀镇西塬村农副产品深加工包装与销售项目</t>
  </si>
  <si>
    <t>农副产品中药材加工包装与销售，建设厂房200平米，包装、加工机械4台，投资80万</t>
  </si>
  <si>
    <t>西塬村</t>
  </si>
  <si>
    <t>姜爱军</t>
  </si>
  <si>
    <t>该项目属于村集体经济项目，由村集体经营、管理，项目实施后，带动群众产业发展，带动脱贫户38户42人增收，人均年增收2000元</t>
  </si>
  <si>
    <t>2024年高耀镇杨河村挂面加工厂建设项目</t>
  </si>
  <si>
    <t>改造屋面1093.3平方米，院子地坪1010平方米，修建院墙35米，室内墙改造2400平方米，外墙改造828.2平方米，室内地坪改造水泥硬化273平方米，室内砸门改造8个，晾晒棚修建450平方米，搅面机2个，醒面箱20个,面桌10个，大盆20个。</t>
  </si>
  <si>
    <t>该项目属于村集体经济项目，联农带农项目，项目实施后，带动群众产业发展，带动脱贫户36户98人增收，人均年增收650元</t>
  </si>
  <si>
    <t>2024年麻坪镇峪口村峪口村农产品深加工项目</t>
  </si>
  <si>
    <t>蜂产品加工厂（500平方厂房、设备购买、技术人员培训、</t>
  </si>
  <si>
    <t>通过实施峪口村农产品深加工项目，带动村集体经济年收入23万元、技术带动、分红</t>
  </si>
  <si>
    <t>2024年麻坪镇峪口村峪口村秦峪寨生态养殖有限公司基建建设项目</t>
  </si>
  <si>
    <t>水毁圈舍100平方</t>
  </si>
  <si>
    <t>叶双彦</t>
  </si>
  <si>
    <t>通过项目实施带动村集体经济发展，带动脱贫户24户均增收3000元</t>
  </si>
  <si>
    <t>2024年麻坪镇麻坪街村鑫亚连翘专业合作社连翘加工项目</t>
  </si>
  <si>
    <t>300米厂房改造，连翘加工设备更新</t>
  </si>
  <si>
    <t>通过项目实施，壮大新型经营主体，带动脱贫户就业30人，户均增收3000元。</t>
  </si>
  <si>
    <t>石坡镇周湾村农产品深加工建设项目</t>
  </si>
  <si>
    <t>总投资80万，建设黑皮花生深加工生产线1条、购买黑皮花生烘干设备1台，榨油设施1套。</t>
  </si>
  <si>
    <t>周湾村</t>
  </si>
  <si>
    <t>水利局</t>
  </si>
  <si>
    <t>张秋惠</t>
  </si>
  <si>
    <t>项目实施后可带动，脱贫户113户378人增收</t>
  </si>
  <si>
    <t>项目实施后可带动周湾村397户，1408人（其中脱贫户115户380人）年人均增收1200元、实现巩固成效及产业振兴</t>
  </si>
  <si>
    <t>石坡镇香山村洋芋粉条加工厂二期项目</t>
  </si>
  <si>
    <t>建设粉条加工厂房300平米；建设30平方米冷库一座；购买电热粉条、粉皮成型机、切粉机；新建硬化粉条晾晒车间400平米。</t>
  </si>
  <si>
    <t>此项目建成后，有效解决剩余劳动力10户群众35人再就业，增加家庭经济收入。</t>
  </si>
  <si>
    <t>寺耳镇黄龛村集体经济中药材加工厂项目</t>
  </si>
  <si>
    <t>修建占地5亩，年加工10万吨中药材加工厂</t>
  </si>
  <si>
    <t>增加村集体收益，带动90户群众增收</t>
  </si>
  <si>
    <t>寺耳镇田门村集体经济中药材加工厂项目</t>
  </si>
  <si>
    <t>修建占地3亩，年加工8万吨中药材加工厂</t>
  </si>
  <si>
    <t>2024年永丰镇永丰社区洛水豆王农业专业合作社项目</t>
  </si>
  <si>
    <t>改造厂房7068平米，购买豆腐、豆制品系列生产设备一套、建设豆腐豆制品生产线6条</t>
  </si>
  <si>
    <t>苏冬冬</t>
  </si>
  <si>
    <t>带动农户就业增收</t>
  </si>
  <si>
    <t>预计带动农户、脱贫户户均增收3000元</t>
  </si>
  <si>
    <t>2024年永丰镇永丰社区仿真花加工项目</t>
  </si>
  <si>
    <t>改造厂房200平方米，改造培训室800平方米，库房60平方米，以提升产品加工和储存能力。</t>
  </si>
  <si>
    <t>永丰街社区</t>
  </si>
  <si>
    <t>任瑞丽</t>
  </si>
  <si>
    <t>该项目属于经营性资产可安置就业80人，共计带动就业200人，可扶持创业2人。</t>
  </si>
  <si>
    <t>2024年洛南县永丰镇中良核桃专业合作社核桃加工项目</t>
  </si>
  <si>
    <t>建设钢架结构厂房2000米，核桃冷蔵保险库2000平方米。</t>
  </si>
  <si>
    <t>带动群众就业增收</t>
  </si>
  <si>
    <t>带动1600余人就业，人均收入2000元</t>
  </si>
  <si>
    <t>2024年永丰镇张坡村阳关烟叶专业合作社烤炉修缮项目</t>
  </si>
  <si>
    <t>16个烤炉屋顶防雨棚1100平米，护栏160米，硬化地面1200平米，安装太阳能灯8盏，购买炉门8个，购买烤烟架200支，为受损烤烟炉修补裂缝，做防水</t>
  </si>
  <si>
    <t>张坡村</t>
  </si>
  <si>
    <t>闫亚莉</t>
  </si>
  <si>
    <t>带动群众发展烤烟产业，就业务工增加收入</t>
  </si>
  <si>
    <t>带动1300余人人均增收3000元。</t>
  </si>
  <si>
    <t>2024年街西社区新龙核桃专业合作社核桃加工项目</t>
  </si>
  <si>
    <t>购买核桃筛选机2套，需资金30万，扩建加工厂房200平米，50万</t>
  </si>
  <si>
    <t>街西社区</t>
  </si>
  <si>
    <t>王小宁</t>
  </si>
  <si>
    <t>预计带动农户、脱贫户户均增收2000元</t>
  </si>
  <si>
    <t>2024年保安镇东湾村中药材加工项目</t>
  </si>
  <si>
    <t>建设中药材加工厂房5间240平方米，购置烘干机1台，清洗机1台，蒸炉2台，药材切片机2台</t>
  </si>
  <si>
    <t>通过中药材加工项目实施，带动群众种植药材的积极性，提升群众收入</t>
  </si>
  <si>
    <t>2024年保安镇黑潭村五味子产业园加工车间提升改造项目</t>
  </si>
  <si>
    <t>改造提升3个烘烤车间及加工室等共350平方米</t>
  </si>
  <si>
    <t>古城镇后庙沟村2024年薯片加工项目</t>
  </si>
  <si>
    <t>新建薯片加工厂1座，年生产薯片500吨</t>
  </si>
  <si>
    <t>通过新建红薯加工厂1座，年生产薯片500吨，村集体经济收入10万元</t>
  </si>
  <si>
    <t>古城镇马连滩村2024年天麻菌种制造厂新建项目</t>
  </si>
  <si>
    <t>新建天麻菌种制造厂占地面积1000㎡</t>
  </si>
  <si>
    <t>通过新建天麻菌种制造厂占地面积1000㎡，村集体经济收入50000元</t>
  </si>
  <si>
    <t>古城镇寺坡街社区豆制品加工项目</t>
  </si>
  <si>
    <t>新建豆制品加工厂房500㎡，购置加工设备5台</t>
  </si>
  <si>
    <t>通过实施新建豆制品加工厂房500㎡，购置加工设备5台，增加村集体经济收入10万元</t>
  </si>
  <si>
    <t>三要镇沙河川村2024年连翘深加工项目</t>
  </si>
  <si>
    <t>新建容量300吨收购及烘干连翘厂房设备</t>
  </si>
  <si>
    <t>通过实施连翘深加工项目建设，可以增加村中药材产业收益，带动383户农户125户脱贫户群众增强产业发展规模及经济收入。</t>
  </si>
  <si>
    <t>三要镇三要街社区2024年豆制品加工厂建设项目</t>
  </si>
  <si>
    <t>购置豆腐及豆制品加工设备2套，修建厂房1000平方米，产品展示区300平方米。</t>
  </si>
  <si>
    <t>三要街社区</t>
  </si>
  <si>
    <t>张康民</t>
  </si>
  <si>
    <t>通过实施连翘深加工项目建设，可以增加村中药材产业收益，带动383户农户126户脱贫户群众增强产业发展规模及经济收入。</t>
  </si>
  <si>
    <t>洛源镇五龙村连翘深加工项目</t>
  </si>
  <si>
    <t>新建厂房200平方米、购买加工、烘干等加工设备各一套。</t>
  </si>
  <si>
    <t>汪伟民</t>
  </si>
  <si>
    <t>该项目属于经营性资产，建成后项目产权归属归五龙村所有，由合作社经营运营，通过带动务工、土地流转等形式预计带动脱贫户32户106人增收。增加村集体经济积累，项目收益的20％用于壮大村集体经济，80%用于对全村脱贫户及监测户进行差异化分红、劳务分红及公益岗开发。</t>
  </si>
  <si>
    <t>洛源镇五龙村食用菌产业延链项目</t>
  </si>
  <si>
    <t>新建生产厂房2500平方米，购买粉袋机、铲车、叉车、粉袋压缩机各一套</t>
  </si>
  <si>
    <t>该项目属于经营性资产，建成后项目产权归属归五龙村所有，由合作社经营运营，通过带动务工、土地流转等形式预计带动脱贫户35户39人增收。增加村集体经济积累，项目收益的20％用于壮大村集体经济，80%用于对全村脱贫户及监测户进行差异化分红、劳务分红及公益岗开发。</t>
  </si>
  <si>
    <t>洛源镇腰庄村新建核桃深加工项目</t>
  </si>
  <si>
    <t>新建核桃加工厂房2900平方米、脱衣核桃设备一套、核桃烘干设备一套、核桃油加工设备一套、4宽产品配套的包装袋、核桃皮压颗粒机一套。</t>
  </si>
  <si>
    <t>腰庄村</t>
  </si>
  <si>
    <t>腰庄村委会</t>
  </si>
  <si>
    <t>刘书玲</t>
  </si>
  <si>
    <t>通过实施陕西三秦优润核桃产业专业合作社2024年新建核桃深加工项目，带动68户农户进社务工就业，增加家庭收入</t>
  </si>
  <si>
    <t>洛源镇腰庄村豆制品新产品扩建项目</t>
  </si>
  <si>
    <t>改造厂房250平方米、购置5万个包装箱、购置腐竹加工设备一套、购置腐竹包装袋5万条</t>
  </si>
  <si>
    <t>通过实施洛南县洛源镇品誉豆制品专业合作社新产品扩建项目，带动56户农户进社务工就业，增加家庭收入</t>
  </si>
  <si>
    <t>洛源镇腰庄村连翘加工项目</t>
  </si>
  <si>
    <t>新建厂房150平方米，购买烘干机、包装机各一套。</t>
  </si>
  <si>
    <t>通过实施腰庄村德云中药材专业合作社产业扩建项目，带动农户进社务工就业增收，增加村集体经济积累。</t>
  </si>
  <si>
    <t>洛源镇龙潭村废旧袋料加工延链项目</t>
  </si>
  <si>
    <t>在龙潭村12组修建厂房200平方米，购置粉碎机2台、花肥配料智能机1台、传送机2台、包装机1台。</t>
  </si>
  <si>
    <t>该项目属于经营性资产，建成后项目产权归属归龙潭村，增加村集体经济积累，带动农户24户81人、其中脱贫户12户36人增收。</t>
  </si>
  <si>
    <t>2024年四皓街办杨底村颗粒燃料加工项目</t>
  </si>
  <si>
    <t>在四组建设颗粒燃料加工厂1座,修建厂房2500平方米，购置颗粒加工机、粉碎机、破碎机、烘干机铲车、电柜等设施。项目占地6亩</t>
  </si>
  <si>
    <t>该项目属经营性资产，通过土地流转、务工就业带动153户537增加收入，其中脱贫人口72户227人，预计农户户均增收1200元.该项目产权归村集体，由村集体管理使用，村集体经济受益70%用于脱贫户及监测户分红。</t>
  </si>
  <si>
    <t>2024年洛南县匠艺心工艺品有限公司仿真花产能扩展提升项目</t>
  </si>
  <si>
    <t>利用原厂区院内空地，新建标准厂房300平方米，对原有花瓣压延车间、花头加工车间260平方米厂房进行空间扩展和改造,以提升香皂花加工和储存能力。</t>
  </si>
  <si>
    <t>冯彤</t>
  </si>
  <si>
    <t>该项目属经营性资产，可安置就业60人、共计带动就业140人、可扶持创业3人，其中脱贫户34人，搬迁户60人，仿真花年产能由60万件提升至100万元，年实现销售收入1200万元。</t>
  </si>
  <si>
    <t>2024年四皓街办阳光庭园社区电子厂项目</t>
  </si>
  <si>
    <t>改造厂房300平方米，改造培训室120平方米库房60平方米，以提升产品加工和储存能力。</t>
  </si>
  <si>
    <t>阳光庭园社区</t>
  </si>
  <si>
    <t>刘阳</t>
  </si>
  <si>
    <t>2024年度洛州缘手工挂面加工</t>
  </si>
  <si>
    <t>扩建生产车间200平米及配套设施</t>
  </si>
  <si>
    <t>王桥村</t>
  </si>
  <si>
    <t>王焕民</t>
  </si>
  <si>
    <t>带动脱贫户8户10务工</t>
  </si>
  <si>
    <t>脱贫户8户10务工人均年收入1.2万元</t>
  </si>
  <si>
    <t>2024年度洛南县石门镇杨河村魔芋加工项目</t>
  </si>
  <si>
    <t>修建加工厂房300㎡、购买购买魔芋制作设备2台、烘干设备2台</t>
  </si>
  <si>
    <t>项目实施后可增加100户脱贫户、监测户，320人经济收益，可带动群众务工</t>
  </si>
  <si>
    <t>涉及农户553户1840人，其中脱贫户100户320人，魔芋加工项目实施后带动群众务工，实施后增加全村553户1840人经济增收，与乡村振兴相结合，项目实施后能够提高村集体经济收入，可增收5万余元。</t>
  </si>
  <si>
    <t>2024年度洛南县石门镇杨河村豆制品加工项目</t>
  </si>
  <si>
    <t>建设300平方厂房，年加工大豆20吨</t>
  </si>
  <si>
    <t>涉友农户553户1840人，其中脱贫户122户398人，豆制品加工项目实施后节动群众务工，实施后增加全村553户1840人经济增收，与乡村振兴相结合，项目实施后能够提高村集体经济收入，大的增收3万余元。</t>
  </si>
  <si>
    <t>2024年洛南县石门镇三岔村豆腐加工厂项目（2期）</t>
  </si>
  <si>
    <t>三岔村豆腐加工厂修建2期工程地点位于三岔村十八组，主要内容：扩建一期400㎡豆腐生产加工厂房，购置日产2000斤鲜豆腐生产设备一套，其中包含：三联磨浆机1套、直径2m大锅2个，水泵台、升降机2个、1米直径食品级塑料桶6个、平板车3个、加工50cm高80cm宽豆腐架子100m，食品级豆腐筐100个、高压冲洗设备1台、鼓风机1台及电缆、水管等辅助设施若干，完成基地其他配套设施</t>
  </si>
  <si>
    <t>工厂修建好后，可解决30户76人贫困户增收</t>
  </si>
  <si>
    <t>预计每年给村集体经济增收1.2万元</t>
  </si>
  <si>
    <t>2024年度洛南县石门镇杨河村鸡蛋托盘生产项目</t>
  </si>
  <si>
    <t>建设鸡蛋托盘生产车间3个600㎡，生产设备4台，库房1个300㎡,年产值30万元</t>
  </si>
  <si>
    <t>涉友农户553户1840人，其中脱贫户122户398人，鸡蛋托盘生产项目实施后节动群众务工，实施后增加全村553户1840人经济增收，与乡村振兴相结合，项目实施后能够提高村集体经济收入，大的增收3万余元。</t>
  </si>
  <si>
    <t>2024年度洛南县石门镇杨河村免烧砖厂建设项目</t>
  </si>
  <si>
    <t>建设免烧砖厂房1000㎡，购置日产10000块设备一台，叉车2台，年产值50万元</t>
  </si>
  <si>
    <t>涉友农户553户1840人，其中脱贫户122户398人，免烧砖生产项目实施后节动群众务工，实施后增加全村553户1840人经济增收，与乡村振兴相结合，项目实施后能够提高村集体经济收入，大的增收3万余元。</t>
  </si>
  <si>
    <t>2024年度洛南县石门镇杨河村颗粒料生产项目</t>
  </si>
  <si>
    <t>建设1000平方厂房及设备，年产值60万元</t>
  </si>
  <si>
    <t>涉友农户553户1840人，其中脱贫户122户398人，颗粒料生产项目实施后节动群众务工，实施后增加全村553户1840人经济增收，与乡村振兴相结合，项目实施后能够提高村集体经济收入，大的增收3万余元。</t>
  </si>
  <si>
    <t>2024年度洛南县石门镇杨河村粮食科学管理及加工项目</t>
  </si>
  <si>
    <t>建设200平方厂房及设备，年加工100吨玉米</t>
  </si>
  <si>
    <t>涉友农户553户1840人，其中脱贫户122户398人，颗粒料生产项目实施后节动群众务工，实施后增加全村553户1840人经济增收，与乡村振兴相结合，项目实施后能够提高村集体经济收入，大的增收2万余元。</t>
  </si>
  <si>
    <t>2024年城关街道陶岭社区连翘加工厂项目</t>
  </si>
  <si>
    <t>新建连翘加工厂一座约1500平方</t>
  </si>
  <si>
    <t>2024年城关街道栖凤湾社区服装厂建设项目</t>
  </si>
  <si>
    <t>在栖凤湾社区建设社区工厂一处，购置40台服装加工设备，建设服装加工车间，项目带动80人，人均务工年增收2万元，集体经济收入4万元。</t>
  </si>
  <si>
    <t>栖凤湾社区</t>
  </si>
  <si>
    <t>姚晓宏</t>
  </si>
  <si>
    <t>根据《洛南县财政衔接推进乡村振兴补助资金支持产业项目管理办法》，该项目属于经营性资产，建成后项目产权归属栖凤湾社区所有。该项目实施后可进一步增加搬迁户收入，预计带动60户农户，其中脱贫户60户，户均增收2万元。预计带动村集体经济增收4万元，项目收益的20％用于壮大村集体经济，80%用于对全村脱贫户及监测户进行差异化分红、劳务分红及公益岗开发。</t>
  </si>
  <si>
    <t>2024年城关街道八里社区服装厂建设项目</t>
  </si>
  <si>
    <t>在八里社区建设社区工厂一处，购置40台服装加工设备，建设服装加工车间，项目带动80人，人均务工年增收2万元，集体经济收入4万元。</t>
  </si>
  <si>
    <t>八里社区</t>
  </si>
  <si>
    <t>李卫东</t>
  </si>
  <si>
    <t>根据《洛南县财政衔接推进乡村振兴补助资金支持产业项目管理办法》，该项目属于经营性资产，建成后项目产权归属八里社区所有。该项目实施后可进一步增加搬迁户收入，预计带动60户农户，其中脱贫户25户，户均增收2.3万元。预计带动村集体经济增收2万元，项目收益的20％用于壮大村集体经济，80%用于对全村脱贫户及监测户进行差异化分红、劳务分红及公益岗开发。</t>
  </si>
  <si>
    <t>2024年城关街道陶岭社区社区工厂建设项目</t>
  </si>
  <si>
    <t>在陶岭社区建设社区工厂一处，改造提升项目房屋230平方米，购置30台加工锡箔纸设备，建设密集型锡箔纸等手工艺加工车间，项目带动65人，人均务工增收2.3万元，集体收入2万元。</t>
  </si>
  <si>
    <t>根据《洛南县财政衔接推进乡村振兴补助资金支持产业项目管理办法》，该项目属于经营性资产，建成后项目产权归属陶岭社区所有。该项目实施后可进一步增加搬迁户收入，预计带动60户农户，其中脱贫户25户，户均增收2.3万元。预计带动村集体经济增收2万元，项目收益的20％用于壮大村集体经济，80%用于对全村脱贫户及监测户进行差异化分红、劳务分红及公益岗开发。</t>
  </si>
  <si>
    <t>2024年城关街道孙沟村高粱酒加工厂项目</t>
  </si>
  <si>
    <t>在孙沟村建设高粱加工厂一处，占地面积200平方米，项目带动120人，人均年收入2.3万元，预计集体经济收入5万元</t>
  </si>
  <si>
    <t>2024年城关街道孙沟村辣椒加工厂项目</t>
  </si>
  <si>
    <t>在孙沟村建设剁椒加工一处，占地面积500平方米，准备发展辣椒面积800亩，引进剁椒生产线2条，项目带动958人，人均年收入2万元，预计集体经济收入40万元</t>
  </si>
  <si>
    <t>2024年洛南县消费帮扶销售奖补项目</t>
  </si>
  <si>
    <t>对洛南县豆腐、核桃等“8+X”农产品销售进行奖补；对通过扶贫产品认定且入驻“832”扶贫产品销售平台及在中国社会扶贫网平台展示产品的扶贫企业、从事本县农产品收购、加工、包装、销售带贫益贫效果明显的涉农企业、专业合作社、家庭农场、扶贫超市、扶贫车间给予奖补.</t>
  </si>
  <si>
    <t>洛南县</t>
  </si>
  <si>
    <t>洛南县乡村振兴局</t>
  </si>
  <si>
    <t>白雪</t>
  </si>
  <si>
    <t>通过发展产业增加农户收入</t>
  </si>
  <si>
    <t>通过收购脱贫户农副产品5万吨、吸纳脱贫户务工就业，带动脱贫户发展产业，预计带动脱贫户300户，人均增收500元以上，通过订单销售带动100户2000人户均预计增收1000元以上</t>
  </si>
  <si>
    <t>2024年永丰镇李塬村杂粮市场建设和销售物流项目建设</t>
  </si>
  <si>
    <t>新建300平米厂房，购买玉米糁子加工设备2套，玉米面条加工设备1套，定量包装设备2套，日产能玉米糁子10吨成品，玉米面条2吨。</t>
  </si>
  <si>
    <t>解决3户脱贫群众就业</t>
  </si>
  <si>
    <t>2024年四皓街办小渠社区仓储物流项目</t>
  </si>
  <si>
    <t>社区新建占地6亩，厂房2000m²,库房1000m²，综合用房500m²物流园一处</t>
  </si>
  <si>
    <t>该项目属于经营性资产，建成后资产归集体经济所有，通过务工发展物流产业，与乡村振兴相结合，可带动350人增收，其中脱贫户72户230人，预计脱贫户年收入增加1000元，预计增加村集体经济收益30万元，其中80%用于开发公岗和分红，20%用与村集体经济发展。</t>
  </si>
  <si>
    <t>2024年四皓街办南沟社区农村物流项目</t>
  </si>
  <si>
    <t>新建占地面约1.5亩，新建厂房800m²,库房300m²，设置仓储、物流、贸易功能区，集食品、药品、建材等各类物品为一体的物流仓储中心。</t>
  </si>
  <si>
    <t>南沟社区</t>
  </si>
  <si>
    <t>王建正</t>
  </si>
  <si>
    <t>该项目属于经营性资产，建成后资产归集体经济所有，通过务工发展物流产业，与乡村振兴相结合，预计受益农户410户1438人，其中脱贫户42户115人，预计脱贫户年收入增加1000元，预计增加村集体经济收益15万元，其中80%用于开发公岗和分红，20%用与村集体经济发展。</t>
  </si>
  <si>
    <t>洛南县“洛味缘”农产品产销对接补贴项目</t>
  </si>
  <si>
    <t>对通过洛南县洛味缘农产品区域公用品牌电商运营中心渠道销售的农产品上行快递进行1元/单补贴，上限100万元；对通过洛南县洛味缘农产品区域公用品牌电商运营中心渠道销售的农产品按照销售额的1%进行补贴，上限100万元。</t>
  </si>
  <si>
    <t>洛南县经济贸易局</t>
  </si>
  <si>
    <t>赵海军</t>
  </si>
  <si>
    <t>通过农产品电商销售补贴，促进洛味缘农产品线上推广销售，增加群众农产品销售收入，预计带动群众1000人，其中脱贫人口100户300人。</t>
  </si>
  <si>
    <t>预计线上年销售洛味缘农产品100万单，销售额10000万元，销售净利润1000万元。</t>
  </si>
  <si>
    <t>2024年洛南县“洛味缘”区域公用品牌建设提升项目</t>
  </si>
  <si>
    <t>1、设立豆腐专营店4家，主要是推介豆腐产品，洛南三家豆腐店、商州一家豆腐店；2、农产品后整理包装，设计定制包装礼盒2万个；3、西安三家农产品直营店改造提升；4、农产品品牌认证奖补（2021-2023）；5、洛味缘公用品牌商标维护费</t>
  </si>
  <si>
    <t>洛南、西安、商州</t>
  </si>
  <si>
    <t>公司+基地+农户</t>
  </si>
  <si>
    <t>提高“洛味缘”农产品区域公用品牌知名度，产品销售达到1.5亿元，带动140余户农民稳定增收。</t>
  </si>
  <si>
    <t>2024年麻坪镇峪口村峪口村益启盛食品加工厂品牌打造</t>
  </si>
  <si>
    <t>产品包装设计、工具购置、公众号、小程序等商城开发</t>
  </si>
  <si>
    <t>通过项目实施带动村集体经济发展，带动11户脱贫户，户均增收1000元</t>
  </si>
  <si>
    <t>2024年麻坪镇云蒙山村2024年度建设云蒙山黑木耳产品展厅项目</t>
  </si>
  <si>
    <t>新建160平方米展厅及产品技术培训室和木耳库房。</t>
  </si>
  <si>
    <t>通过建设云蒙山黑木耳产品展厅，带动村集体每年增加收入5万元</t>
  </si>
  <si>
    <t>2024年永丰镇李塬村杂粮品牌打造，展销平台项目建设</t>
  </si>
  <si>
    <t>玉米糁子，玉米面条，等产品市场建设和物流项目建设，完成10吨玉米糁子，2吨玉米面条的运输销售，达到产销一致。</t>
  </si>
  <si>
    <t>解决4户脱贫群众就业</t>
  </si>
  <si>
    <t>2024年保安镇东湾村秦岭野丫头体验农场项目</t>
  </si>
  <si>
    <t>新建扶贫体验农场200平方米，配套厂棚等设施</t>
  </si>
  <si>
    <t>通过弄事带动村内农特产品销售，吸引游客体验</t>
  </si>
  <si>
    <t>三要镇杨村2024年电商基地建设项目</t>
  </si>
  <si>
    <t>打造村级电商基地，购买直播设备，改造电商用房等</t>
  </si>
  <si>
    <t>通过项目实施，网上推介本村特色果蔬，增加群众及村集体收入，带动1560人受益。</t>
  </si>
  <si>
    <t>2024年四皓街办小渠社区农产品展销多功能场地项目</t>
  </si>
  <si>
    <t>建设乡村旅游农产品展销多功能场地，计划占地1000平方米，修建停车位11个，修建游客驿站及电商服务中心展厅150平方米，农产品多功场地700平方米，农产品销售展摊位个，导视牌1块。</t>
  </si>
  <si>
    <t>通过项目建成可发展农村休闲旅游服务行业，带动11户40人增收，其中脱贫户及监测户5户20人。户年均收入增加500元。</t>
  </si>
  <si>
    <t>2024年洛南县巧手工艺品公司草编非遗展销馆及电商平台建设项目</t>
  </si>
  <si>
    <t>改造及装修原有厂房340平方米，制作草编非遗展示架、展示台95平方米；购置直播设备12台（套），购置小型运输车辆1台</t>
  </si>
  <si>
    <t>屈军侠</t>
  </si>
  <si>
    <t>该项目属经营性资产，建成后产权归洛南县巧手工艺品公司所有，可带动和安置就业30人、其中脱贫户15人。通过电商平台新增销售600万元，通过提高编织工费，户均年增收提高800元。</t>
  </si>
  <si>
    <t>2024年城关街道罗坡村农特产品加工厂产品展示区建设项目</t>
  </si>
  <si>
    <t>罗坡村农特产品加工厂产品展示区建设项目、网络直播室建设、设施配备等，面积180平方米</t>
  </si>
  <si>
    <t>2024年灵口镇五家沟村河沟组河堤项目</t>
  </si>
  <si>
    <t>修建长600米，高2米河堤</t>
  </si>
  <si>
    <t>罗成娃</t>
  </si>
  <si>
    <t>提升基础设施建设，解决45户脱贫户生产生活难题</t>
  </si>
  <si>
    <t>改变45户脱贫户生产生活条件</t>
  </si>
  <si>
    <t>2024年灵口镇五家沟村连翘谷河堤治理项目</t>
  </si>
  <si>
    <t>修建长1000米，高2.5米河堤</t>
  </si>
  <si>
    <t>提升基础设施建设，保护21户脱贫户农田及房屋</t>
  </si>
  <si>
    <t>提高南沟口组、南沟脑组防汛防灾能力，保护21户脱贫户及51户一群众农田。</t>
  </si>
  <si>
    <t>2024年灵口镇程湾村文峪组水毁河堤修复项目</t>
  </si>
  <si>
    <t>河堤平均高3米，宽度1米，长240米</t>
  </si>
  <si>
    <t>程湾村村委会</t>
  </si>
  <si>
    <t>解决了我村7户群众房屋安全问题及王岭组、文峪组群众安全生产生活出行问题</t>
  </si>
  <si>
    <t>解决了我村群众居住、出行安全生产生活问题</t>
  </si>
  <si>
    <t>2024年灵口镇上寺店村阳阴组水毁河堤及路基修复项目</t>
  </si>
  <si>
    <t>修建浆砌石河堤600米，800立方米。</t>
  </si>
  <si>
    <t>提升基础设施建设，解决群众生产生活难题</t>
  </si>
  <si>
    <t>通过实施水毁河堤及路基修复项目，达到35户121人受益</t>
  </si>
  <si>
    <t>2024年灵口镇陈庄村灵神沟组、东沟组水毁河堤修复项目</t>
  </si>
  <si>
    <t>修复水毁河堤120米</t>
  </si>
  <si>
    <t>解决灵神沟组、东沟组75户300人出现难问题</t>
  </si>
  <si>
    <t>保障群众正常通行</t>
  </si>
  <si>
    <t>2024年灵口镇曹窑村上河组、下河组河堤工程项目</t>
  </si>
  <si>
    <t>上河组东沟口河堤工程长500米、宽0.8米、高3米；下河组河堤工程长500米、宽0.8米、高3米，共计2400立方米</t>
  </si>
  <si>
    <t>曹窑村</t>
  </si>
  <si>
    <t>李卫军</t>
  </si>
  <si>
    <t>通过实施该项目联农带农84户276人，其中脱贫户28户87人，保护了上、下河组耕地34亩，户增收450元，及保障了84户260名群众人身生命财产安全。</t>
  </si>
  <si>
    <t>保障了上河组、下河组276人人身财产安全问题</t>
  </si>
  <si>
    <t>2024灵口镇丁塬村常洼组康塬坡底水毁河提工程项目</t>
  </si>
  <si>
    <t>长380米，宽1米，高2.8米。</t>
  </si>
  <si>
    <t>巩固脱贫户增收</t>
  </si>
  <si>
    <t>通过水毁河堤修复保护土地32亩，发展产业，预计群众户均增收400元。</t>
  </si>
  <si>
    <t>2024年灵口镇焦村庙底组水毁河堤修复项目</t>
  </si>
  <si>
    <t>修复庙底组、水洞口到龙河桥、水毁河堤400米。</t>
  </si>
  <si>
    <t>焦村</t>
  </si>
  <si>
    <t>焦村村委会</t>
  </si>
  <si>
    <t>修复水毁路，方便群众出行，</t>
  </si>
  <si>
    <t>2024年灵口镇岭底村岭底组河堤修复项目</t>
  </si>
  <si>
    <t>修复水毁河堤850米，宽0.8米，高3.5米</t>
  </si>
  <si>
    <t>岭底村委会</t>
  </si>
  <si>
    <t>脱贫户5户20可以发展产业</t>
  </si>
  <si>
    <t>通过实施岭底村岭底组河堤修复项目，保护岭底村基本农田85亩，保护公路2.1公里。</t>
  </si>
  <si>
    <t>2024年灵口镇岭底村大庄路水毁路基修复项目</t>
  </si>
  <si>
    <t>修复大庄路沿线路基800米</t>
  </si>
  <si>
    <t>7组850人出行</t>
  </si>
  <si>
    <t>通过实施岭底村大庄路水毁路基修复项目方便大庄沿线7组850人出行。</t>
  </si>
  <si>
    <t>2024年灵口镇灵口街社区岭东组河提护栏安装项目</t>
  </si>
  <si>
    <t>岭东组财政所门口至李小有门口河提护栏安装600米</t>
  </si>
  <si>
    <t>解决了该路段群众出行方便</t>
  </si>
  <si>
    <t>通过实施岭东组至李小有门口河提护栏项目，解决周边群众生产出行安全，达到238户890人受益，其中脱贫户65户，182人，监测户1户1人。</t>
  </si>
  <si>
    <t>2024年灵口镇灵口街社区庙沟口至三里庙河提项目</t>
  </si>
  <si>
    <t>庙沟口至三里庙河提项目，长1000米，高5米。</t>
  </si>
  <si>
    <t>解决了该路段出行安全问题，及周边群众耕种问题</t>
  </si>
  <si>
    <t>通过实施该项目，解决岭东、岭西出行耕种问题；达到352户850人受益。其中脱贫户20户70人，监测户0户0人。</t>
  </si>
  <si>
    <t>2024年灵口镇灵口街社区敬老院桥至聂村组河堤修复项目</t>
  </si>
  <si>
    <t>修复敬老院桥至聂村组河堤埝，长1500米，宽5米。</t>
  </si>
  <si>
    <t>解决了该路段出行安全问题，及周边群众住房安全</t>
  </si>
  <si>
    <t>通过实施敬老院桥至聂村组河堤修复项目，解决八坪、聂村、东村群众出行及耕种问题，达到86户376人受益。其中脱贫户42户173人，监测户0户0人。</t>
  </si>
  <si>
    <t>2024年灵口镇灵口街社区西头组老粮站护坡埝工程项目</t>
  </si>
  <si>
    <t>老粮站浆砌护坡埝长40米，高7米，底宽2米，顶宽0.5米。修复东湾组便民桥水毁护坡100立方</t>
  </si>
  <si>
    <t>解决了西头组张文博、张龙住房安全，保护了老粮站房屋安全</t>
  </si>
  <si>
    <t>通过实施老粮站浆砌护坡埝项目，解决西头群众住房安全，保护老粮站房屋安全。达到82户354人受益，其中脱贫户12户43人，监测户1户1人。</t>
  </si>
  <si>
    <t>2024年灵口镇龙泉村培坡组河提埝修建项目</t>
  </si>
  <si>
    <t>修建龙泉村培坡组河提埝156米</t>
  </si>
  <si>
    <t>龙泉村村民委员会</t>
  </si>
  <si>
    <t>方便群众出行</t>
  </si>
  <si>
    <t>通过实施该项目，达到19户86人收益，其中脱贫户4户10人。</t>
  </si>
  <si>
    <t>2024年灵口镇龙泉村杨沟组河提埝修建项目</t>
  </si>
  <si>
    <t>修建龙泉村杨沟组河提埝115米</t>
  </si>
  <si>
    <t>保护耕地，增加群众收益</t>
  </si>
  <si>
    <t>通过实施该项目，能使11户45人收益，其中脱贫户3户11人，增加农户收入，保护耕地流失</t>
  </si>
  <si>
    <t>2024年灵口镇黄坪村闫河组河堤修复项目</t>
  </si>
  <si>
    <t>闫河组红岩底到闫河吊桥头水毁河堤道路修复，长800米，宽4米，高3.5米。</t>
  </si>
  <si>
    <t>提升闫河组群众83户292出行安全问题及100余亩河边耕地的保护</t>
  </si>
  <si>
    <t>2024年灵口镇黄坪村闫河桥头至钓鱼台水毁河堤工程</t>
  </si>
  <si>
    <t>闫河桥头至钓鱼台水毁河堤修复，长1500米，宽4米，高3.5米。</t>
  </si>
  <si>
    <t>保护闫河组、东院组、北头组、南头组、东湾组5个组300余亩耕地不受洪灾影响。</t>
  </si>
  <si>
    <t>2024年灵口镇黄坪村水毁河堤建设项目</t>
  </si>
  <si>
    <t>程湾桥头至红岩底500米、闫河吊桥头至何会芹路口300米水毁河堤修复，合计长800米，宽3.5米，高7米</t>
  </si>
  <si>
    <t>解决闫河组群众83户292出行安全问题</t>
  </si>
  <si>
    <t>提升基础设施建设，受益群众83户292人</t>
  </si>
  <si>
    <t>2024年灵口镇五龙村庄科组水毁河堤修复项目</t>
  </si>
  <si>
    <t>修建长120米，高3米河堤</t>
  </si>
  <si>
    <t>改变群众生产生活条件</t>
  </si>
  <si>
    <t>通过实施五龙村庄科组水毁河堤修复项目，保证南坪、下坪110亩农田安全。</t>
  </si>
  <si>
    <t>2024年灵口镇五龙村河道拦水坝项目</t>
  </si>
  <si>
    <t>现岔桥至五龙村委会河道拦水坝2处约220m³</t>
  </si>
  <si>
    <t>通过实施现岔桥至五龙村委会河道拦水坝项目，解决河床下陷问题，起到保护路基作用。</t>
  </si>
  <si>
    <t>2024年宋川村南砭组河提项目</t>
  </si>
  <si>
    <t>宽1米，长550米，高3.5米</t>
  </si>
  <si>
    <t>宋川村委会</t>
  </si>
  <si>
    <t>解决本组
安全生产</t>
  </si>
  <si>
    <t>保护耕地20亩增加收入</t>
  </si>
  <si>
    <t>2024年灵口镇宋川村房洼组通组路滑坡体治理项目</t>
  </si>
  <si>
    <t>护坡长30米，高7米，约300立方米</t>
  </si>
  <si>
    <t>2024灵口镇陶村水毁河堤项目</t>
  </si>
  <si>
    <t>寺沟至石板沟1500米；陶村组陈松林门口至马岩500米</t>
  </si>
  <si>
    <t>项目实施，改善526人生产生活条件</t>
  </si>
  <si>
    <t>方便全村人民办事。</t>
  </si>
  <si>
    <t>2024年灵口粮站移民安置小区护坡建设项目</t>
  </si>
  <si>
    <t>移民安置小区建设长150米1500立方米护坡</t>
  </si>
  <si>
    <t>项目实施，改善336人生产生活条件</t>
  </si>
  <si>
    <t>2024年灵口粮站移民安置小区地下排污、给水管网项目</t>
  </si>
  <si>
    <t>建设长500米的地下给水、排污管网</t>
  </si>
  <si>
    <t>2024年灵口镇丁塬村常洼组康塬坡底水毁河提工程项目</t>
  </si>
  <si>
    <t>通过水毁河堤修复，保护耕地41亩，实现13户52人产业种植，户均增收8000元。</t>
  </si>
  <si>
    <t>2024灵口镇陶村村庄科组磨上水毁河堤修复项目</t>
  </si>
  <si>
    <t>修复庄科组磨上水毁河堤300米</t>
  </si>
  <si>
    <t>项目实施，改善19余户61人生产生活条件，保护农田21亩</t>
  </si>
  <si>
    <t>提升基础设施建设，改善群众生产生活条件</t>
  </si>
  <si>
    <t>2024年高耀镇高耀村上下街组水毁河堤修复项目</t>
  </si>
  <si>
    <t>修建上街组、下街组水毁河堤300米，在项目实施完成后，建立资产管护制度，确定专人对资产进行管护，管护资金由村集体经济收入支付。</t>
  </si>
  <si>
    <t>有效保证该处两个组40亩耕地安全。</t>
  </si>
  <si>
    <t>2023年高耀村大平地高标准农田建设项目</t>
  </si>
  <si>
    <t>改造提升农田200亩，修产业路一条300米。</t>
  </si>
  <si>
    <t>改造提升上下街、东沟三个组基本农田200亩，确保粮食安全。</t>
  </si>
  <si>
    <t>2024年高耀镇高耀村西沟组水毁河堤修复项目</t>
  </si>
  <si>
    <t>修建西沟组水毁河堤600米，在项目实施完成后，建立资产管护制度，确定专人对资产进行管护，管护资金由村集体经济收入支付。</t>
  </si>
  <si>
    <t>改善33户128人生产生活条件</t>
  </si>
  <si>
    <t>2024年高耀镇王岭村农田水利拦沙坝工程项目</t>
  </si>
  <si>
    <t>王岭村委会房后河道打拦沙坝长40米、宽2米、高1.5</t>
  </si>
  <si>
    <t>王岭村</t>
  </si>
  <si>
    <t>侯爱林</t>
  </si>
  <si>
    <t>保护农田不受侵害</t>
  </si>
  <si>
    <t>2024年度高耀镇西塬村新联组拦砂坝修建工程项目</t>
  </si>
  <si>
    <t>新联组杨天林门口修建拦砂坝长26米，需资金28万元.</t>
  </si>
  <si>
    <t>改善36户135人生产生活安全</t>
  </si>
  <si>
    <t>2024年度高耀镇杨河村拦砂坝建设项目</t>
  </si>
  <si>
    <t>修建川口组拦砂坝两处，两处总长43米，宽5米，在项目实施完成后，建立资产管护制度，确定专人对资产进行管护，管护资金由村集体经济收入支付。</t>
  </si>
  <si>
    <t>改善63户258生产生活条件</t>
  </si>
  <si>
    <t>2024年麻坪镇陈台村一组农田灌溉项目</t>
  </si>
  <si>
    <t>小土房沟口50亩农田灌溉</t>
  </si>
  <si>
    <t>陈台村</t>
  </si>
  <si>
    <t>陈台村村委会</t>
  </si>
  <si>
    <t>何崇忠</t>
  </si>
  <si>
    <t>通过实施麻坪镇陈台村一组农田灌溉项目，从而达到农民产业增量增收增产。</t>
  </si>
  <si>
    <t>2024年麻坪镇娘庙村农田水利设施管道铺设，喷水一、二、三组</t>
  </si>
  <si>
    <t>娘庙村200亩管道铺设，喷水一、二、三组</t>
  </si>
  <si>
    <t>通过改善农田基本设施建设，提升村民产业发展条件</t>
  </si>
  <si>
    <t>石坡镇寇窑村排洪渠修建项目</t>
  </si>
  <si>
    <t>修建秦志沟组长150米，宽1米排洪渠；下窑组长300米，宽1.5米排洪渠。</t>
  </si>
  <si>
    <t>保护基本农田</t>
  </si>
  <si>
    <t>保护基本农田150余亩</t>
  </si>
  <si>
    <t>石坡镇新华村水毁涵洞修复项目</t>
  </si>
  <si>
    <t>修建水毁涵洞，罗沟组、杜沟组共计220米</t>
  </si>
  <si>
    <t>该项目实施保护了四个村民小组群众耕地120亩，保障118户群众生命财产安全。</t>
  </si>
  <si>
    <t>该项目实施保护了四个村民小组群众耕地120亩，让群众能放心发展产业提高群众收入，保障118户群众生命财产安全。</t>
  </si>
  <si>
    <t>石坡镇周湾村张三组排洪渠</t>
  </si>
  <si>
    <t>修建张三组长350米.宽1.5米、高1.5米排洪渠，张四组长300米，宽1.5米，高1.5米排洪渠。</t>
  </si>
  <si>
    <t>项目建成后可保护2个组，110亩地36户人家出行难、种地难得问题，并能让张三、张四组人安全度汛，实现巩固成效提升群众生产生活水平。</t>
  </si>
  <si>
    <t>项目实施后可提升周湾村张三组张四组群众84户，317人其中：脱贫户21户，59人生活水平，方便群众生产生活。</t>
  </si>
  <si>
    <t>石坡镇周湾村农田堤埝建设项目</t>
  </si>
  <si>
    <t>新建党东、党西组农田堤埝长1500米，高3.5米，宽0.8米。</t>
  </si>
  <si>
    <t>项目建成后可保护党东组30户103人、党西组53户176人基本农田100多亩</t>
  </si>
  <si>
    <t>项目实施后可提升周湾村党西组党东组群众83户，295人，其中：脱贫户,19户，62人生活水平，方便群众生产生活，保护农田100多亩。</t>
  </si>
  <si>
    <t>石坡镇李河村排水渠修建项目</t>
  </si>
  <si>
    <t>修建南村组长180米、高1米、宽1米排水渠。</t>
  </si>
  <si>
    <t>李河村</t>
  </si>
  <si>
    <t>祝三民</t>
  </si>
  <si>
    <t>南村组排水渠修建解决了南村组38户136人村道排水不畅问题及南村组土地流失问题。</t>
  </si>
  <si>
    <t>石坡镇石羊村排洪渠修建项目</t>
  </si>
  <si>
    <t>修建陈塬组长430米，宽2米，深1.5米排洪渠；修建东沟组长520米，宽2米，深1.5米排洪渠。</t>
  </si>
  <si>
    <t>石羊村</t>
  </si>
  <si>
    <t>王娟</t>
  </si>
  <si>
    <t>保护基本农田70余亩</t>
  </si>
  <si>
    <t>石坡镇桑坪村排洪渠建设项目</t>
  </si>
  <si>
    <t>修建大阴沟长200米宽1.5米，深3.5米排洪渠。</t>
  </si>
  <si>
    <t>项目实施后可带动脱贫户12户，16人实现产业增收。</t>
  </si>
  <si>
    <t>项目实施后可带动群众16户24人，其中：脱贫户12户，16人实现产业增收。</t>
  </si>
  <si>
    <t>石坡镇黑山村排水渠建设项目</t>
  </si>
  <si>
    <t>修建十三组长430米，宽2米，高2.5米，厚度0.8米，共计1720立方米，渠底硬化730平方米排水渠。</t>
  </si>
  <si>
    <t>保护十三组村民生命财产和耕地安全</t>
  </si>
  <si>
    <t>通过排洪渠的修建，保护十三组村民生命财产和耕地安全。</t>
  </si>
  <si>
    <t>石坡镇金鞍村排洪渠项目</t>
  </si>
  <si>
    <t>刘塬组修建排洪渠600米。</t>
  </si>
  <si>
    <t>通过实施该项目，带动376农户，其中脱贫户115户，达到解决1097人生产生活及出行目标</t>
  </si>
  <si>
    <t>石坡镇寇窑村排洪渠修复项目</t>
  </si>
  <si>
    <t>修复上窑组后渠水毁排洪渠300米。</t>
  </si>
  <si>
    <t>交通运输局</t>
  </si>
  <si>
    <t>保护群众房屋安全及村委会办公用房安全</t>
  </si>
  <si>
    <t>石坡镇王村村排洪渠建设项目</t>
  </si>
  <si>
    <t>河东组新建排洪渠，长200米，宽2米，高1.5米。</t>
  </si>
  <si>
    <t>解决了河东组53户195人身安全问题</t>
  </si>
  <si>
    <t>石坡镇罗窑村防护堤建设项目</t>
  </si>
  <si>
    <t>建设五组防护堤长340米，高3.5米。</t>
  </si>
  <si>
    <t>罗窑村</t>
  </si>
  <si>
    <t>车碧涛</t>
  </si>
  <si>
    <t>为12户村民生产生活带来了安全保障</t>
  </si>
  <si>
    <t>有效提高道路结实度</t>
  </si>
  <si>
    <t>石坡镇纸房村排洪渠建设项目</t>
  </si>
  <si>
    <t>八组排洪渠加高93.3米，高1米，硬化渠底长70米，宽2.3米。七组排洪渠100米，高1.8米。五组排洪渠长337.5米，高2.5米，渠底硬化长289米，宽3米。</t>
  </si>
  <si>
    <t>纸房村</t>
  </si>
  <si>
    <t>徐盈</t>
  </si>
  <si>
    <t>解决693人排洪难问题</t>
  </si>
  <si>
    <t>有效改善群众生产生活水平，群众得到了实惠。</t>
  </si>
  <si>
    <t>石坡镇罗窑村水毁农田修复项目</t>
  </si>
  <si>
    <t>二组农田修复：挡墙长450米，宽1.5米，高2.5米，水毁耕地修复19.8亩。</t>
  </si>
  <si>
    <t>通过实施该项目，带动90户群众，更好的发展种植业</t>
  </si>
  <si>
    <t>2024年巡检镇巡检街社区甘江水岔片区农业灌溉渠建设项目</t>
  </si>
  <si>
    <t>甘江水岔片区修建农业灌溉渠500米</t>
  </si>
  <si>
    <t>樊剑平</t>
  </si>
  <si>
    <t>通过实施修建灌溉渠项目，使400多亩农田灌溉，带动群众产业发展</t>
  </si>
  <si>
    <t>2024年柏峪寺镇茶房村村集体农机具项目</t>
  </si>
  <si>
    <t>购买东方红拖拉机2104型号200匹力</t>
  </si>
  <si>
    <t>带动1738群众增收，人均增收200元</t>
  </si>
  <si>
    <t>2024年柏峪寺镇前河村前河组、杨河组下河河滩地160亩农田灌溉项目</t>
  </si>
  <si>
    <t>杨河组下河河滩地160亩修建机井6座</t>
  </si>
  <si>
    <t>增加产业收入</t>
  </si>
  <si>
    <t>涉及农户178户557人，其中脱贫户60户195人，该项目实施后，可以实施水浇田，每人预计每年增收100元。</t>
  </si>
  <si>
    <t>2024年柏峪寺镇王塬村农田排水渠</t>
  </si>
  <si>
    <t>何交山门口至拉马沟口农田排水渠0.5公里</t>
  </si>
  <si>
    <t>方便群众生产条件</t>
  </si>
  <si>
    <t>带动120人受益，人均增收200元</t>
  </si>
  <si>
    <t>2024年永丰镇辛岳村排水渠项目</t>
  </si>
  <si>
    <t xml:space="preserve">二组民治房至东渠800米；八组至九组排水渠耀堂房后1000米；五组宝民房至郭存生门口1000米；四、六组来明房至六斤房300米；五组至三组水渠1200米。
</t>
  </si>
  <si>
    <t>冀双勤</t>
  </si>
  <si>
    <t>防洪、污水治理</t>
  </si>
  <si>
    <t>受益群众18户58人</t>
  </si>
  <si>
    <t>2024年永丰镇街西社区农田排水设施项目</t>
  </si>
  <si>
    <t>桥东组10亩地排水渠长680米，宽0.6米，深0.8米；李底组百亩坪排水渠长400米，宽0.6米，深0.8米；庙东组排水渠长950米，宽1.5米，深2.5米。</t>
  </si>
  <si>
    <t>武根民</t>
  </si>
  <si>
    <t>通过该项目实施，能彻底解决对应田块的内涝问题，为作物增收提供先决条件。</t>
  </si>
  <si>
    <t>每户增收200元</t>
  </si>
  <si>
    <t>2024年永丰镇席塬村农田排水设施项目</t>
  </si>
  <si>
    <t>排水渠5800米</t>
  </si>
  <si>
    <t>席塬村</t>
  </si>
  <si>
    <t>席卫军</t>
  </si>
  <si>
    <t>减少水土流失，增加群众收入</t>
  </si>
  <si>
    <t>2024年保安镇庙底村三组白虎沟河堤工程项目</t>
  </si>
  <si>
    <t>浆砌河提长450米，高4.5米</t>
  </si>
  <si>
    <t>通过实施河提工程，保护白虎沟耕地35亩</t>
  </si>
  <si>
    <t>2024年保安镇北斗村水毁农田修复项目</t>
  </si>
  <si>
    <t>北斗村十四组水毁农田修复4.5亩</t>
  </si>
  <si>
    <t>通过该项目建成后，保障20户74人耕地种粮。</t>
  </si>
  <si>
    <t>2024年保安镇仓圣社区1-3组排洪渠建设项目</t>
  </si>
  <si>
    <t>在仓圣社区1至3组坡跟建设长850米，宽2米，深1.5米排洪渠一条</t>
  </si>
  <si>
    <t>仓圣社区</t>
  </si>
  <si>
    <t>仓圣社区居委会</t>
  </si>
  <si>
    <t>叶小强</t>
  </si>
  <si>
    <t>通过管道修复，达到完善配套</t>
  </si>
  <si>
    <t>2024年保安镇元扈小区排洪渠建设项目</t>
  </si>
  <si>
    <t>在仓圣社区元扈小区坡跟建设长760米，宽2米，深1.5米排洪渠一条</t>
  </si>
  <si>
    <t>2024年保安镇仓圣社区15至17组后坡跟排洪渠修复项目</t>
  </si>
  <si>
    <t>新建仓圣社区15至17组后坡跟排洪渠长480米，宽1.5米</t>
  </si>
  <si>
    <t>通过实施实施排洪渠修复工程，解决仓圣社区15组-17组217户520人雨季排水问题。</t>
  </si>
  <si>
    <t>2024年保安镇庙底村1至2组排洪渠项目</t>
  </si>
  <si>
    <t>新建1、2组排洪渠长820米，宽1米，高0.5米</t>
  </si>
  <si>
    <t>通过实施排洪渠项目，保护120亩基本农田</t>
  </si>
  <si>
    <t>2024年保安镇北斗村四组、五组排洪渠项目</t>
  </si>
  <si>
    <t>新建四组刘开明家至通组路排洪渠100米、五组排洪渠姚书民房后至叶文英房侧灌溉渠处，长420米</t>
  </si>
  <si>
    <t>通过该项目建成后，保护39户137人50亩耕地安全，保障14户59人房屋安全</t>
  </si>
  <si>
    <t>2024年保安镇杨庄村二组上沟排洪渠修复项目</t>
  </si>
  <si>
    <t>新建杨庄村二组上沟排洪渠长380米，宽2米，高2米</t>
  </si>
  <si>
    <t>杨庄村</t>
  </si>
  <si>
    <t>杨庄村委会</t>
  </si>
  <si>
    <t>吕军旗</t>
  </si>
  <si>
    <t>通过项目建设后使7户25人，其中脱贫户4户14人保障住房安全及出行便利。</t>
  </si>
  <si>
    <t>2024年保安镇西坝村六组庙湾排洪渠项目</t>
  </si>
  <si>
    <t>该项目建设地点位于西坝村六组，修建庙湾排洪渠110米，宽度约2米，高度约3.5米</t>
  </si>
  <si>
    <t>西坝村</t>
  </si>
  <si>
    <t>西坝村委会</t>
  </si>
  <si>
    <t>谢麦霞</t>
  </si>
  <si>
    <t>通过项目实施，达到保障全村1513名群众财产安全问题</t>
  </si>
  <si>
    <t>2024年保安镇西坝村五组排洪渠项目</t>
  </si>
  <si>
    <t>该项目建设地点位于西坝村五组，修建排洪渠300米，宽度约2.5米，高度约3.5米</t>
  </si>
  <si>
    <t>2024年保安镇东湾村排洪渠修建项目</t>
  </si>
  <si>
    <t>1、七组翻山沟口排洪渠80米，宽2米，高1.5米
2、一组滑坡体侧王汉沟排洪渠长60米，宽1.5米，高1.5米</t>
  </si>
  <si>
    <t>通过修建排洪渠，达到保障群众汛期安全目的</t>
  </si>
  <si>
    <t>2024年保安镇三义村11组修复排洪渠项目</t>
  </si>
  <si>
    <t>修复11组排洪渠长100米，宽5米，高3米。</t>
  </si>
  <si>
    <t>三义村</t>
  </si>
  <si>
    <t>三义村委会</t>
  </si>
  <si>
    <t>杜文博</t>
  </si>
  <si>
    <t>2024年保安镇三义村修复3组至4组排洪渠项目</t>
  </si>
  <si>
    <t>修复3组、4组排洪渠600米，宽2米，高1.5米。</t>
  </si>
  <si>
    <t>2024年保安镇三义村修复13组、11组河堤修复项目</t>
  </si>
  <si>
    <t>修复3、11组河堤长1450米，河提宽宽0.9米，高2.9米。</t>
  </si>
  <si>
    <t>2024年保安镇黑潭村四组排洪渠修复项目</t>
  </si>
  <si>
    <t>修复四组排洪渠260米，宽4米，深1.5米</t>
  </si>
  <si>
    <t>通过修建排洪渠，保护群众产业用地，带动群众产业增收。</t>
  </si>
  <si>
    <t>2024年保安镇黑潭村二、三组排洪渠修复项目</t>
  </si>
  <si>
    <t>修建黑潭村二组、三组排洪渠400米，宽1.5米，深1.2。</t>
  </si>
  <si>
    <t>2024年许庙村七组水泉沟排洪渠修复项目</t>
  </si>
  <si>
    <t>修复水泉沟排洪渠护坡埝500米</t>
  </si>
  <si>
    <t>许庙村</t>
  </si>
  <si>
    <t>许庙村委会</t>
  </si>
  <si>
    <t>潘书民</t>
  </si>
  <si>
    <t>通过修复排水渠，解决汛期排水问题，保障群众生命财产安全</t>
  </si>
  <si>
    <t>2024年保安镇八道河村五组排洪渠项目</t>
  </si>
  <si>
    <t>修建八道河村五组排洪渠970米。</t>
  </si>
  <si>
    <t>通过修建排水渠，解决村内排水不畅问题</t>
  </si>
  <si>
    <t>古城镇王村2024年产业配套基础设施项目（一）</t>
  </si>
  <si>
    <t>新建产业园排水渠宽3.2米，高1.5米，长1200米</t>
  </si>
  <si>
    <t>周雅荣</t>
  </si>
  <si>
    <t>通过实施产业园排水渠宽3.2米，高1.5米，长1200米项目，解决235名群众出行难问题</t>
  </si>
  <si>
    <t>古城镇王村2024年产业配套基础设施项目（二）</t>
  </si>
  <si>
    <t>硬化东头组产业路宽3米，长1500米</t>
  </si>
  <si>
    <t>通过实施硬化东头组产业路宽3米，长1500米项目，解决65名群众出行难问题</t>
  </si>
  <si>
    <t>古城镇周岭村2024年周岭组农田排水渠修建项目</t>
  </si>
  <si>
    <t>新建周岭组基本农田排水渠3500米</t>
  </si>
  <si>
    <t>周岭村</t>
  </si>
  <si>
    <t>张项芹</t>
  </si>
  <si>
    <t>用过实施新建周岭组基本农田排水渠3500米，保护农田和耕地</t>
  </si>
  <si>
    <t>古城镇寺坡街社区2024年农田水利项目</t>
  </si>
  <si>
    <t>修复寺坡街组、东沟组、小河组、安底组农田水利排水渠6公里</t>
  </si>
  <si>
    <t>通过实施修复寺坡街社区东沟组、小河组、安底组农田水利排水渠6公里，保护农田和耕地</t>
  </si>
  <si>
    <t>2024年景村镇齐坡村二组张根让门前至齐坡村烤炉群水泥路硬化项目</t>
  </si>
  <si>
    <t>长1300米，宽4米的砂石路硬化</t>
  </si>
  <si>
    <t>县乡村振兴局</t>
  </si>
  <si>
    <t>通过实施该项目，可解决我村482户1889人，其中包括脱贫户151户601人的出行难问题，方便群众的生产生活。</t>
  </si>
  <si>
    <t>2024年景村镇灵官庙村七组产业项目</t>
  </si>
  <si>
    <t>灵官庙村股份经济联合社建设（颗粒燃料加工10万吨）</t>
  </si>
  <si>
    <t>项目建成后每年4万，带动农户381户1192人，其中：脱贫户63户212人，通过务工预计人均增收1000元.</t>
  </si>
  <si>
    <t>2024年景村镇杨坪村七组前岭连翘基地防护网建设项目</t>
  </si>
  <si>
    <t>建设防护网长1065米，高3.5米</t>
  </si>
  <si>
    <t>村集体经济发展配套设施</t>
  </si>
  <si>
    <t>该项目涉及受益农户333户1061人，其中脱贫户62户212人，项目实施后可有效改善农户的生产生活条件，提升收入。</t>
  </si>
  <si>
    <t>三要镇永坪村2024年农田水渠建设项目</t>
  </si>
  <si>
    <t>新建后坡组农田水渠980米，有效提高农田增收。</t>
  </si>
  <si>
    <t>韩军凯</t>
  </si>
  <si>
    <t>通过项目实施，可有效保护道路及农田安全。促进群众种粮，利于600亩农田排水，提高产量。</t>
  </si>
  <si>
    <t>三要镇永坪村2024年农田护堤埝改造项目</t>
  </si>
  <si>
    <t>改造提升埝后组农田护堤埝210米，有效提高农田保护</t>
  </si>
  <si>
    <t>通过项目实施，可有效保护道路及农田安全。</t>
  </si>
  <si>
    <t>三要镇龙山村2024年农田水渠建设项目</t>
  </si>
  <si>
    <t>农田修建排水渠2000米</t>
  </si>
  <si>
    <t>通过项目实施，可有效保护道路及农田安全。促进群众种粮，利于300亩农田排水，提高产量。</t>
  </si>
  <si>
    <t>三要镇三要街社区2024年拦沙坝及河堤排洪渠修复项目</t>
  </si>
  <si>
    <t>修建南湾拦沙坝一座、南湾前塬组河堤修复600米、集镇排洪渠修复450米</t>
  </si>
  <si>
    <t>修建拦砂坝有利于水土保持及秦岭生态保护，汛期有利于输沙及泄洪。有利于350亩土地，防止水土流失。</t>
  </si>
  <si>
    <t>三要镇三要街社区2024年水库加固项目</t>
  </si>
  <si>
    <t>对北沟水库60米坝体、西荆水库80米坝体及泄洪渠进行修缮加固。</t>
  </si>
  <si>
    <t>通过实施水库加固，有利于提高水库安全，保护周边群众安全。</t>
  </si>
  <si>
    <t>三要镇北司村2024年农田灌溉井项目</t>
  </si>
  <si>
    <t>修建灌溉井2眼</t>
  </si>
  <si>
    <t>通过项目实施，发展特色产业，增加群众及村集体收入带动260人受益，其中脱贫及监测人口16户56人。</t>
  </si>
  <si>
    <t>洛源镇腰庄村新修1-2组排洪渠项目</t>
  </si>
  <si>
    <t>新建1-2组排洪渠3条长420米、高2米、宽1米</t>
  </si>
  <si>
    <t>通过实施腰庄村新修排洪渠项目，改善群众生活生产出行方便</t>
  </si>
  <si>
    <t>洛源镇腰庄村新修7-9组排洪渠项目</t>
  </si>
  <si>
    <t>新建7-9组排洪渠2条长240米、高2米、宽1米</t>
  </si>
  <si>
    <t>洛源镇腰庄村新修10-11组排洪渠项目</t>
  </si>
  <si>
    <t>新建10-11组排洪渠2条长800米、高2米、宽1米</t>
  </si>
  <si>
    <t>洛源镇腰庄村新修一二组河堤项目</t>
  </si>
  <si>
    <t>新建一二组河堤连接处长100米、高3.5米、宽1米</t>
  </si>
  <si>
    <t>通过实施腰庄村新修河堤项目，改善群众生活生产出行方便</t>
  </si>
  <si>
    <t>洛源镇腰庄村新修十二组河堤项目</t>
  </si>
  <si>
    <t>新建十二组河堤连接处600米、高4米、宽1米</t>
  </si>
  <si>
    <t>通过实施腰庄村新修河堤项目，改善群众生活生产安全</t>
  </si>
  <si>
    <t>洛源镇腰庄村新修12组排洪渠项目</t>
  </si>
  <si>
    <t>新建12组排洪渠2条长840米、高2米、宽1米</t>
  </si>
  <si>
    <t>通过实施腰庄村新修排洪渠项目，改善群众生活生产通行方便</t>
  </si>
  <si>
    <t>2024年度洛南县石门镇刘家社区7.22水灾河堤恢复</t>
  </si>
  <si>
    <t>修复1组3组河堤共计130米</t>
  </si>
  <si>
    <t>李红兵</t>
  </si>
  <si>
    <t>解决群众出行安全，保护群众生命财产安全</t>
  </si>
  <si>
    <t>2024年洛南县石门镇三岔村修建高标准护田建设项目</t>
  </si>
  <si>
    <t>三岔村因地理因素，需在2组、16组、14组、18组、修建排水渠总共1000米，可解决四个组，70户群众的农田保护问题</t>
  </si>
  <si>
    <t>可解决64户157人农户耕地增收，解决因灾危害</t>
  </si>
  <si>
    <t>保护基本农田面积，方便群众耕种</t>
  </si>
  <si>
    <t>2024年度洛南县石门镇东山村五组田间排水渠</t>
  </si>
  <si>
    <t>周边完善120亩农田，排水渠长800米，宽1米，高0.6米</t>
  </si>
  <si>
    <t>排水渠项目涉及65户农用田，其中12户脱贫户，直接带动236人发展农业产业</t>
  </si>
  <si>
    <t>通过基础设施建设促进农业发展，提高群众粮食生产</t>
  </si>
  <si>
    <t>2024年洛南县烤烟产业密集烤房维修项目</t>
  </si>
  <si>
    <t>维修烤房319座，更换装烟室大门319副、屋面防水110座。</t>
  </si>
  <si>
    <t>全县种烟镇办</t>
  </si>
  <si>
    <t>相关村（社区）</t>
  </si>
  <si>
    <t>解决密集烤房跑风漏气、漏雨问题，改善烟农烘烤条件，提升烟叶烘烤质量。</t>
  </si>
  <si>
    <t>稳定烟区规模，助推乡村振兴。</t>
  </si>
  <si>
    <t>2024年洛南县烤烟产业烟夹设备购置</t>
  </si>
  <si>
    <t>购置烟夹116套</t>
  </si>
  <si>
    <t>减轻烟农劳动强度，减少用工成本，提高编烟效率。</t>
  </si>
  <si>
    <t>2024年城关街道薛村宝穴组、薛村组基本农田水渠建设工程项目</t>
  </si>
  <si>
    <t>水渠长1200米，宽0.6米，深0.8米</t>
  </si>
  <si>
    <t>2024年城关街道办石塬村麻湾组河堤修建项目</t>
  </si>
  <si>
    <t>新修河堤900米</t>
  </si>
  <si>
    <t>通过实施河堤改造保证50亩土地不流失</t>
  </si>
  <si>
    <t>2024年城关街道办石塬村河畔组河堤修建项目</t>
  </si>
  <si>
    <t>新修河堤1200米</t>
  </si>
  <si>
    <t>通过实施河堤改造保证60亩土地不流失</t>
  </si>
  <si>
    <t>2024年城关街道办腰庄村建拦沙坝项目</t>
  </si>
  <si>
    <t>建拦沙坝4处</t>
  </si>
  <si>
    <t>宋建敏</t>
  </si>
  <si>
    <t>通过实施路灯项目方便全村群众夜间出行</t>
  </si>
  <si>
    <t>2024年城关街道王院村排水渠修建项目</t>
  </si>
  <si>
    <t>污水渠及排水渠的修的修建，可治理十组30亩，十六组50亩的土地利用率及美丽乡村建设</t>
  </si>
  <si>
    <t>2024年麻坪镇孤山村樱桃园提升项目</t>
  </si>
  <si>
    <t>樱桃大棚，覆盖薄膜布遮盖提升大棚28个</t>
  </si>
  <si>
    <t>通过提升改造，增加脱贫户务工收入</t>
  </si>
  <si>
    <t>石坡镇罗窑村食用菌产业园改造项目</t>
  </si>
  <si>
    <t>61个大棚天网改造、24个养菌棚换模、35个大棚覆膜。</t>
  </si>
  <si>
    <t>扩大食用菌产业，能有效带动村集体经济发展和一二组人民经济收入提高</t>
  </si>
  <si>
    <t>通过实施该项目，发展壮大村集体经济</t>
  </si>
  <si>
    <t>2024年保安镇北斗村集体经济产业园食用菌设施大棚扩建项目</t>
  </si>
  <si>
    <t>该项目在北斗村十一组集体经济产业园区，扩建占地15.6亩，新修高标准设施大棚（40米×8米）20个，硬化场地长80米，宽16米，修建彩钢简易库房300㎡</t>
  </si>
  <si>
    <t>通过实施项目，可带动70余户100余人务工，能够提高88户群众户均收入2000元。</t>
  </si>
  <si>
    <t>古城镇中联村2024年智能水肥一体化项目</t>
  </si>
  <si>
    <t>水肥一体化350亩</t>
  </si>
  <si>
    <t>通过实施水肥一体化350亩，增加村集体经济收入10万元</t>
  </si>
  <si>
    <t>2024年洛南县景村镇景兴村农业园防护网项目</t>
  </si>
  <si>
    <t>农业园区安全防护网4000米</t>
  </si>
  <si>
    <t>景兴村</t>
  </si>
  <si>
    <t>贾志荣</t>
  </si>
  <si>
    <t>项目建成后，带动农户654户2364人，其中：脱贫户127户435人。可保障全村群众正常生产生活条件。</t>
  </si>
  <si>
    <t>2024年四皓街办中心村产业园区提升改造项目</t>
  </si>
  <si>
    <t>在十二组产业园区修建排水渠6000米、新建供水设施一处</t>
  </si>
  <si>
    <t>公益性基础设施</t>
  </si>
  <si>
    <t>该项目属公益性基础设施，产权归村集体所有，通过农户参与务工，预计带动99户351人增收，其中脱贫人口37户130人，预计农户年人均增收2500元。</t>
  </si>
  <si>
    <t>2024年城关街道刘涧社区小龙虾产业园项目</t>
  </si>
  <si>
    <t>1、大棚周边排水1.2公里、电力、室内喷灌设施一套。
2、园内绿化、美化、亮化步道提升。休闲、垂钓、采摘、亲子游、民宿10间。</t>
  </si>
  <si>
    <t>巩固提升脱贫攻坚成果。</t>
  </si>
  <si>
    <t>通过实施四组农贸市场目，增加集体收入10万元</t>
  </si>
  <si>
    <t>2024年洛南县脱贫户发展产业贷款贴息项目</t>
  </si>
  <si>
    <t>3300户脱贫户贷款贴息及产业扶贫企业贷款贴息</t>
  </si>
  <si>
    <t>各镇办</t>
  </si>
  <si>
    <t>高勇</t>
  </si>
  <si>
    <t>扶持产业发展</t>
  </si>
  <si>
    <t>户均增收3000元</t>
  </si>
  <si>
    <t>2024年洛南县风险补偿金项目</t>
  </si>
  <si>
    <t>用于全县贴息贷款风险补偿</t>
  </si>
  <si>
    <t>确保小额贷款正常运行</t>
  </si>
  <si>
    <t>2024年洛南县新型经营主体产业贷款贴息项目</t>
  </si>
  <si>
    <t>为全县龙头企业、合作社等新型经营主体发展产业贷款贴息，年贴息利率3%，预计发放产业贷款1个亿，</t>
  </si>
  <si>
    <t>2024年麻坪镇峪口村秦峪寨生态养殖有限公司贷款贴息项目</t>
  </si>
  <si>
    <t>贷款50万元，每年按照贷款额度3%贴息</t>
  </si>
  <si>
    <t>通过项目实施带动村集体经济发展，达到户均增收1000元的目的</t>
  </si>
  <si>
    <t>2024年洛南县博威蜂业养殖专业合作社贷款贴息项目</t>
  </si>
  <si>
    <t>贷款30万元，每年按照贷款额度3%贴息</t>
  </si>
  <si>
    <t>通过项目实施带动村集体经济发展，达到户均增收1500元</t>
  </si>
  <si>
    <t>2024年洛南县益启盛食品加工厂贷款贴息项目</t>
  </si>
  <si>
    <t>贷款20万元，每年按照贷款额度3%贴息</t>
  </si>
  <si>
    <t>通过项目实施带动村集体经济发展，达到户均增收500元</t>
  </si>
  <si>
    <t>2024年高耀镇庭院经济种植项目</t>
  </si>
  <si>
    <t>计划打造80户经济型庭院，种植药材、食用菌、蔬菜、水果等经济型作物</t>
  </si>
  <si>
    <t>西塬村等10个村</t>
  </si>
  <si>
    <t>罗忠忠</t>
  </si>
  <si>
    <t>该项目资金由县级部门拨付，由镇办包装成项目管理，项目由各村监督实施，预计带动80户群众年增收在2000元以上。</t>
  </si>
  <si>
    <t>2024年麻坪镇娘庙村果树种植项目</t>
  </si>
  <si>
    <t>娘庙村100户三、五组果树种植</t>
  </si>
  <si>
    <t>通过发展庭院经济，增加农户经济收入</t>
  </si>
  <si>
    <t>2024年度麻坪镇云蒙山村高质量庭院经济项目</t>
  </si>
  <si>
    <t>改建打造微菜园、微果园、微养殖小院经济20户。</t>
  </si>
  <si>
    <t>20户65人</t>
  </si>
  <si>
    <t>资金直补到户、村集体经济发展</t>
  </si>
  <si>
    <t>通过项目实施带动村集体经济发展，20户脱贫户每户每年增收1000元</t>
  </si>
  <si>
    <t>2024年巡检镇巡检街社区高质量庭院经济发展项目</t>
  </si>
  <si>
    <t>社区3组、23组20户发展高质量庭院经济</t>
  </si>
  <si>
    <t>通过实施20虎庭院经济发展，带动100余群众经济增收</t>
  </si>
  <si>
    <t>2024年巡检镇黑彰村庭院经济苗木栽植项目</t>
  </si>
  <si>
    <t>125户（脱贫户、监测户）庭院经济苗木栽植</t>
  </si>
  <si>
    <t>黑彰村</t>
  </si>
  <si>
    <t>马会平</t>
  </si>
  <si>
    <t>带动125户群众庭院经济发展，增加收入。</t>
  </si>
  <si>
    <t>2024年巡检镇驾鹿村庭院经济特色种植项目</t>
  </si>
  <si>
    <t>驾鹿村120户庭院种植五味子，豇豆，辣子，西红柿，茄子，苹果，桃子</t>
  </si>
  <si>
    <t>陈小红</t>
  </si>
  <si>
    <t>通过实施该项目可实现120户每年增加收入800元.总计增收9万元余元。</t>
  </si>
  <si>
    <t>寺耳镇梁坪村庭院经济项目</t>
  </si>
  <si>
    <t>利用农户空闲场地、庭院和棚舍等发展经济林果、蔬菜（辣椒）、瓜果、草莓、樱桃、葡萄、柿子、花卉、等适合庭院发展的产业。发展特色种种植220户，主要扶持种苗设施，每户不超过5000元；</t>
  </si>
  <si>
    <t>带动200户群众增收</t>
  </si>
  <si>
    <t>寺耳镇伍仙村院经济项目</t>
  </si>
  <si>
    <t>利用农户空闲场地、庭院和棚舍等发展经济林果、蔬菜（辣椒）、瓜果、草莓、樱桃、葡萄、柿子、花卉、等适合庭院发展的产业。发展特色种种植300户，主要扶持种苗设施，每户不超过5000元；</t>
  </si>
  <si>
    <t>带动300户群众增收</t>
  </si>
  <si>
    <t>寺耳镇寺耳街社区庭院经济项目</t>
  </si>
  <si>
    <t>寺耳镇田门村庭院经济项目</t>
  </si>
  <si>
    <t>利用农户空闲场地、庭院和棚舍等发展经济林果、蔬菜（辣椒）、瓜果、草莓、樱桃、葡萄、柿子、花卉、等适合庭院发展的产业。发展特色种种植200户，主要扶持种苗设施，每户不超过5000元；</t>
  </si>
  <si>
    <t>寺耳镇东庄村庭院经济项目</t>
  </si>
  <si>
    <t>寺耳镇胭脂河村庭院经济项目</t>
  </si>
  <si>
    <t>寺耳镇王沟村庭院经济项目</t>
  </si>
  <si>
    <t>王沟村村股份经济联合社</t>
  </si>
  <si>
    <t>寺耳镇黄龛村庭院经济项目</t>
  </si>
  <si>
    <t>寺耳镇高村村庭院经济项目</t>
  </si>
  <si>
    <t>高村村股份经济联合社</t>
  </si>
  <si>
    <t>彭改姓</t>
  </si>
  <si>
    <t>2024年景村镇下涧村庭院经济特色种植项目</t>
  </si>
  <si>
    <t>建设庭院经济100户，共计30亩，规划覆土，种植大樱桃树木1500棵</t>
  </si>
  <si>
    <t>年产值20万，带动农户400户1520人，其中脱贫户70户267人，通过务工预计人均增收1000元</t>
  </si>
  <si>
    <t>2024年景村镇景村街社区王山沟分散安置搬迁户庭院经济项目</t>
  </si>
  <si>
    <t>王山沟九组、十组分散安置搬迁户打造30户庭院经济</t>
  </si>
  <si>
    <t>项目建成后带动30户126人致富增收，其中脱贫户5户16人，可新开发约5个公益岗位。</t>
  </si>
  <si>
    <t>三要镇龙山村2024年庭院特色种植项目</t>
  </si>
  <si>
    <t>整修门前屋后闲置土地，打造微果园，每户种植植葡萄，杏树、桃树不少于20平方，发展示范户50户以上。</t>
  </si>
  <si>
    <t>通过项目实施，可提高居住环境，发挥庭院经济作用，使群众提高收入1000元左右。</t>
  </si>
  <si>
    <t>五龙村庭院特色种植项目</t>
  </si>
  <si>
    <t>发展特色种植20户</t>
  </si>
  <si>
    <t>通过发展特色种植，带动20户群众增收。</t>
  </si>
  <si>
    <t>洛源镇腰庄村庭院特色种植、特色加工项目</t>
  </si>
  <si>
    <t>发展庭院种植50亩（蔬菜、瓜果、中药材等）、特色加工业4户</t>
  </si>
  <si>
    <t>通过发展特色种植，带动15户群众增收。</t>
  </si>
  <si>
    <t>洛源镇龙潭村特色种植项目</t>
  </si>
  <si>
    <t>发展特色种植32户</t>
  </si>
  <si>
    <t>通过发展特色种植，带动32户群众增收。</t>
  </si>
  <si>
    <t>2024年度洛南县石门镇太白岔1-4组庭院经济项目</t>
  </si>
  <si>
    <t>1-4组每户养殖土蜂20箱</t>
  </si>
  <si>
    <t>涉及全村群众333户，1125人，其中脱贫户及监测户87户297人；发展农村产业于乡村振兴相结合，项目实施后能够提高村集体经济收入，年预计增收30万元</t>
  </si>
  <si>
    <t>2024年城关街道罗坡村庭院经济项目</t>
  </si>
  <si>
    <t>发展改造农户庭院经济200户</t>
  </si>
  <si>
    <t>增加群众经济收入</t>
  </si>
  <si>
    <t>每户增收1000元。</t>
  </si>
  <si>
    <t>2024年城关街道薛村庭院特色种植项目</t>
  </si>
  <si>
    <t>种植特色果蔬，发展庭院经济。</t>
  </si>
  <si>
    <t>2024年城关街道小河村高质量庭院经济项目</t>
  </si>
  <si>
    <t>小河村200户高质量庭院经济项目</t>
  </si>
  <si>
    <t>使群众有稳定增收产业，促进群众增收</t>
  </si>
  <si>
    <t>项目实施后，可带动200户农户增收，解决村剩余劳动力</t>
  </si>
  <si>
    <t>2024年城关街道窑底村高质量庭院经济项目</t>
  </si>
  <si>
    <t>打造高质量庭院经济项目共100户，户均年增收5000元</t>
  </si>
  <si>
    <t>窑底村</t>
  </si>
  <si>
    <t>宋英锋</t>
  </si>
  <si>
    <t>2024年城关街道馒头山村庭院经济项目</t>
  </si>
  <si>
    <t>馒头山村三个组发展庭院经济60户户均年增收5000元</t>
  </si>
  <si>
    <t>馒头山村</t>
  </si>
  <si>
    <t>胡会军</t>
  </si>
  <si>
    <t>2024年城关街道周村庭院经济项目</t>
  </si>
  <si>
    <t>周村六个组发展特色庭院经济80户，户均年增收5000元</t>
  </si>
  <si>
    <t>周村</t>
  </si>
  <si>
    <t>刘建平</t>
  </si>
  <si>
    <t>2024年城关街道栲树洼社区新村庭院经济项目</t>
  </si>
  <si>
    <t>新村（五组、六组、七组、八组、九组、十组）特色庭院经济</t>
  </si>
  <si>
    <t>栲树洼社区</t>
  </si>
  <si>
    <t>徐敏</t>
  </si>
  <si>
    <t>2024年城关街道陶岭社区庭院美化项目</t>
  </si>
  <si>
    <t>打造美化提升上河组、东西坪组75户休闲庭院，发展庭院经济</t>
  </si>
  <si>
    <t>2024年高耀镇庭院经济养殖项目</t>
  </si>
  <si>
    <t>计划打造30户经济型庭院，养殖牛、羊、猪等经济型养殖物</t>
  </si>
  <si>
    <t>西塬村、等3个村</t>
  </si>
  <si>
    <t>该项目资金由县级部门拨付，由镇办包装成项目管理，项目由各村监督实施，预计带动50户群众年增收在3000元以上。</t>
  </si>
  <si>
    <t>2024年麻坪镇峪口村到户土蜂养殖项目</t>
  </si>
  <si>
    <t>10户发展100群中蜂</t>
  </si>
  <si>
    <t>通过项目实施带动村集体经济发展，户均增收1500元</t>
  </si>
  <si>
    <t>2024年麻坪镇峪口村到户土鸡养殖项目</t>
  </si>
  <si>
    <t>发展100户养殖土鸡2000只</t>
  </si>
  <si>
    <t>通过项目实施带动村集体经济发展，户均增收625元</t>
  </si>
  <si>
    <t>三要镇杨村2024年养殖项目</t>
  </si>
  <si>
    <t>养羊200只，修建养羊圈舍300平方米。</t>
  </si>
  <si>
    <t>通过实施养羊产业，带动村民经济发展。可带动50户脱贫户增收年均2000元。</t>
  </si>
  <si>
    <t>2024年度高耀镇庭院经济特色休闲旅游项目</t>
  </si>
  <si>
    <t>计划打造40户特色休闲旅游庭院</t>
  </si>
  <si>
    <t>该项目资金由县级部门拨付，由镇办包装成项目管理，项目由各村监督实施，预计带动40户群众年增收在2000元以上。</t>
  </si>
  <si>
    <t>寺耳镇黄龛村庭院特色休闲旅游项目</t>
  </si>
  <si>
    <t>黄龛村老婆沟、出川组建设民宿30套民宿及配套设施。</t>
  </si>
  <si>
    <t>增加村集体收益，带动30户群众增收</t>
  </si>
  <si>
    <t>2024年保安镇黑潭村花果型庭院经济建设项目</t>
  </si>
  <si>
    <t>发展239农户庭院经济，打造庭院花果园，无害化蔬菜园，配套休闲服务设施</t>
  </si>
  <si>
    <t>资产收益扶贫；农户增收</t>
  </si>
  <si>
    <t>通过实施庭院经济经营，户均增收2000元</t>
  </si>
  <si>
    <t>洛源镇桃坪村庭院经济项目</t>
  </si>
  <si>
    <t>发展小旅游、小服务30家</t>
  </si>
  <si>
    <t>通过发展特色种植，带动30户群众增收。</t>
  </si>
  <si>
    <t>洛源镇涧坪村庭院经济项目</t>
  </si>
  <si>
    <t>发展餐饮住宿共45家。</t>
  </si>
  <si>
    <t>通过发展特色种植，带动45户群众增收。</t>
  </si>
  <si>
    <t>2024年四皓街办连河村特色休闲旅游项目</t>
  </si>
  <si>
    <t>发展庭院经济“五小经济”100家，发展业态经济1处。</t>
  </si>
  <si>
    <t>带动全村100户群众发展“庭院经济”，户均实现年经营性收入增收5000元</t>
  </si>
  <si>
    <t>2024年城关街道刘涧社区高质量庭院经济项目</t>
  </si>
  <si>
    <t>刘涧社区高质量庭院经济项目，预计发展60户</t>
  </si>
  <si>
    <t>通过实施庭院经济项目，提升了庭院美化效果，增加居民收入</t>
  </si>
  <si>
    <t>2024年城关街道薛村民宿改造项目</t>
  </si>
  <si>
    <t>改造提升10户民宿</t>
  </si>
  <si>
    <t>2024年城关街道刘涧社区庭院生产生活服务项目</t>
  </si>
  <si>
    <t>刘涧社区庭院生产生活服务项目，预计发展30户</t>
  </si>
  <si>
    <t>通过实施庭院生产生活项目，增加居民收入</t>
  </si>
  <si>
    <t>2024年村集体经济发展带动—芯视佳半导体科技有限公司高端OLED显示器模组自动化生产线项目</t>
  </si>
  <si>
    <t>拟投资1.5亿元，租赁标准化厂房1万平方米，建设年产60万套硅基OLED显示器模组自动化生产线一条。项目建成后，可实现年产值2.5亿元，年税收2000万元。企业通过吸纳脱贫户进厂务工的方式带动脱贫户增收致富。项目申请财政衔接资金3000万元，通过资金入股的方式带动30个村村集体经济发展，每个村入股100万元，股权归村集体所有，企业每年为村集体按照每村入股资金100万元的5%进行分红。</t>
  </si>
  <si>
    <t>城关街道宁洛产业园</t>
  </si>
  <si>
    <t>30个村</t>
  </si>
  <si>
    <t>洛南县县域工业集中区开发建设有限责任公司</t>
  </si>
  <si>
    <t>何宏卫</t>
  </si>
  <si>
    <t>务工带动、分红带动</t>
  </si>
  <si>
    <t>通过项目实施带动脱贫户增收，预计每年带动脱贫户务工增收200万元；带动村集体经济发展，每年为30个村集体分红150万元。</t>
  </si>
  <si>
    <t>洛南县工业园区</t>
  </si>
  <si>
    <t>2024年麻坪镇峪口村民宿项目</t>
  </si>
  <si>
    <t>一组开山口山坡建7个太空仓</t>
  </si>
  <si>
    <t>生产带动、务工、分红</t>
  </si>
  <si>
    <t>通过项目实施带动村集体经济发展，带动集体经济年收入10万元</t>
  </si>
  <si>
    <t>2024年麻坪镇峪口村预制菜加工项目</t>
  </si>
  <si>
    <t>加工厂房600平米建设、设备购置、技术人员聘请</t>
  </si>
  <si>
    <t>发展村集体经济，带动村民经济增收。</t>
  </si>
  <si>
    <t>通过项目实施带动村集体经济发展，带动120户群众增收</t>
  </si>
  <si>
    <t>2024年麻坪镇娘庙村香菇大棚建设项目</t>
  </si>
  <si>
    <t>娘庙村五组建设10000袋香菇种植</t>
  </si>
  <si>
    <t>通过项目实施带动村集体经济发展，带动村民经济增收。</t>
  </si>
  <si>
    <t>2024年麻坪镇娘庙村地栽木耳种植项目</t>
  </si>
  <si>
    <t>娘庙村五组建设50000袋木耳种植</t>
  </si>
  <si>
    <t>发展村集体经济，带动村民经济增收</t>
  </si>
  <si>
    <t>石坡镇郝坪村韭菜产业综合研发与推广技术提升项目</t>
  </si>
  <si>
    <t>项目总投资150万元，其中财政衔接资金100万元主要用于新建韭菜基地300亩，购买韭菜种子300斤，购买韭菜籽色选机，烘干机各一台，韭菜籽包装等配套设备50（件、套），聘请蔬菜专家培训韭菜种植示范户50户，培训群众520人，购买韭菜标准化栽植培训资料1500册。</t>
  </si>
  <si>
    <t>郝坪村</t>
  </si>
  <si>
    <t>郝玉明</t>
  </si>
  <si>
    <t>带动郝坪村119户脱贫户374人，8户监测户27人，共计401人实现产业增收。</t>
  </si>
  <si>
    <t>通过实施“2024年石坡镇郝坪村韭菜产业综合研发与推广技术提升项目”，带动387农户，其中脱贫户119户，监测户8户，采取基地+合作社+市场方式，带动郝坪村群众达到产业兴村富民的总体目标</t>
  </si>
  <si>
    <t>2024年巡检镇三元村天麻种植项目</t>
  </si>
  <si>
    <t>三元村集体经济种植天麻20亩。采购菌材80万斤每斤0.4元，蜜环菌1800袋：每袋192元；萌发菌18000袋：每袋2.8元，天麻蒴果160000个：每个1元。总投资87.6万元，申请财政资金50万元，村级自筹37.6万元。</t>
  </si>
  <si>
    <t>三元村</t>
  </si>
  <si>
    <t>刘建军</t>
  </si>
  <si>
    <t>该项目为20亩天麻园，盛产期可实现年收入50万元，可使村集体经济进一步发展壮大；项目建成后可使三元村50余户群众在村股份经济合作社取得土地流转及分红收入，户均年收入1000元以上，带动当地30余人在合作社常年务工，务工收入人均1万元以上，其中脱贫户15户。</t>
  </si>
  <si>
    <t>2024年巡检镇上庙村天麻种植项目</t>
  </si>
  <si>
    <t xml:space="preserve">种植天麻面积15亩；流转土地15亩，每亩100元（流转时间为2年），共计0.3万元；
密环菌：29700瓶，每瓶5元，共计14.85万元；
萌发菌：14850袋，每袋3.5元，共计5.20万元；
麻蒴果：148500个，每个0.7元，共计10.40万;
人工费4.40万元；
木材750吨，计30万元
</t>
  </si>
  <si>
    <t>上庙村</t>
  </si>
  <si>
    <t>杜亚军</t>
  </si>
  <si>
    <t>项目建成后，可解决20名群众就业问题，预期带动群众年增收2000元,预增加集体经济收入6万元</t>
  </si>
  <si>
    <t>2024年巡检镇太子坪村天麻种植项目</t>
  </si>
  <si>
    <t>种植天麻20亩，购买菌材800吨</t>
  </si>
  <si>
    <t>太子坪村</t>
  </si>
  <si>
    <t>王海鹏</t>
  </si>
  <si>
    <t>通过实施20亩天麻种植项目的实施，可实现年集体经济收益10万元，可使村集体经济进一步发展壮大；项目建成后可使太子坪村30余户群众在村股份经济合作社取务工机会，户均年收入3000元以上，其中脱贫户15户。</t>
  </si>
  <si>
    <t>2024年巡检镇黑彰村连翘种植项目</t>
  </si>
  <si>
    <t>种植连翘70亩,连翘苗500苗/亩，2元/株，共70000元。土地流转200元/亩，共14000元。化肥500元/亩，共35000元。犁地7000元，旋地4000元，人工费70000元.</t>
  </si>
  <si>
    <t>该项目为70亩连翘园盛产期可实现年收入35万元，可使村集体经济进一步发展壮大；项目建成后可使黑彰村50余户群众在村股份经济合作社取得土地流转及分红收入，户均年收入1000元以上，带动当地30余人在合作社常年务工，务工收入人均0.5万元以上，其中脱贫户38户。</t>
  </si>
  <si>
    <t>2024年巡检镇黑彰村艾草种植项目</t>
  </si>
  <si>
    <t>种植艾草15亩,艾草苗22000元。土地流转200元/亩，共3000元。化肥500元/亩，共7500元。犁地1500元，旋地1000元，人工费15000元。</t>
  </si>
  <si>
    <t>该项目为15亩艾草园盛产期可实现年收入5万元</t>
  </si>
  <si>
    <t>2024年巡检镇驾鹿村猪苓种植项目</t>
  </si>
  <si>
    <t>种植（猪苓）100亩，购买（种子，菌棒）</t>
  </si>
  <si>
    <t>通过实施该项目100亩猪苓可实现年收入10万元项目建成后可使驾鹿村82余户取得土地流转及分红收入户均年收入500元以上，带动当地38余人在合作社常年务工，务工收入人均1万元以上，其中脱贫户12户。</t>
  </si>
  <si>
    <t>2024年巡检镇高山河村猪苓种植项目</t>
  </si>
  <si>
    <t>高山河村12组种植猪苓15亩，每亩3万元（猪苓种子菌棒人工费用等）元总计45万元</t>
  </si>
  <si>
    <t>高山河村</t>
  </si>
  <si>
    <t>吴随祥</t>
  </si>
  <si>
    <t>通过租赁土地.群众务工分红资金收入</t>
  </si>
  <si>
    <t>该项目实施可以贫困户162户每户分红120元.群众务工25人.每人每年增加收入4000元</t>
  </si>
  <si>
    <t>2024年巡检镇高山河村种植天麻项目</t>
  </si>
  <si>
    <t>高山河村二组种植天麻13亩.每亩投资2万元（天麻种子菌棒人工费用等）总计26万元</t>
  </si>
  <si>
    <t>该项目实施可以脱贫户162户每户分红100元.群众务工20人.每人每年增加收入4000元</t>
  </si>
  <si>
    <t>2024年巡检镇石墙村大棚蔬菜种植项目</t>
  </si>
  <si>
    <t>对原30座香菇大棚加固改造盘活，种植大棚蔬菜、水果。</t>
  </si>
  <si>
    <t>石墙村</t>
  </si>
  <si>
    <t>余引民</t>
  </si>
  <si>
    <t>通过实施30个蔬菜大棚，带动群众30户，户均增收3000元，集体经济增收1.2万元</t>
  </si>
  <si>
    <t>2024年巡检镇上庙村股份经济联合社豆腐干加工项目</t>
  </si>
  <si>
    <t>建设厂房400平方米，计58万元；400斤烟熏炉1台，计8.4万元；1.5吨锅炉1台，计12万元；1台杀菌炉1台，计8.5万元；400斤包装机一台，计19万元；冷藏车2辆，计30万元；3台磨浆机，单价5500元，计1.6万元；1台真空抽豆罐，单价9500元，0.95万元；1套抽豆罐管件阀门，单价2000元，0.2万元；2套豆渣搅拌机，单价6000元，计1.2万元；2套搅拌机管件阀门，单价2000元，计0.4万；2套不锈钢离心泵，单价3500元，计0.7万元；2套泵体阀门管件，单价1500元，计0.3万元；1套机器支架、单价3500元，计0.35万元；1台配电柜单价8500元，计0.85万元
1组浆池，单价9000元，计0.9万元
2套抽浆泵,单价3500元，计0.7万元
2套浆泵阀门管件，单价1500元，计0.3万元,20个塑料缸，单价380元，计0.76万元,20辆不锈钢推车，单价500元，计1万元,500个豆腐筐，单价35元，计1.75万元,20个塑料盖板单价60元，计0.12万元,10口大铁锅单价450元，计0.45万元,水管、电缆等相应辅助设备，计0.5万元；修建、安装人工费5万元</t>
  </si>
  <si>
    <t>项目建成后，可解决10名群众就业问题，预期带动群众年增收30000元,预增加集体经济收入9.3万元</t>
  </si>
  <si>
    <t>2024年柏峪寺镇中药材金银花初加工项目</t>
  </si>
  <si>
    <t>购置烘干设备2台，冷藏储存50吨</t>
  </si>
  <si>
    <t>薛楼村</t>
  </si>
  <si>
    <t>高少峰</t>
  </si>
  <si>
    <t>带动了1600人收益，带动80人就业，增加了经济收入</t>
  </si>
  <si>
    <t>2024年柏峪寺镇前河村设施农业大棚建设项目</t>
  </si>
  <si>
    <t>建设设施农业大棚10座，种植水果、蔬菜等</t>
  </si>
  <si>
    <t>涉及农户396户1316人，其中脱贫户188户631人该项目实施后，预计村集体经济收入20万，脱贫户人均分红220元。</t>
  </si>
  <si>
    <t>2024年永丰镇赵川村蔬菜大棚建设项目</t>
  </si>
  <si>
    <t>赵川村九组10个蔬菜大棚建设</t>
  </si>
  <si>
    <t>赵川村</t>
  </si>
  <si>
    <t>陈卓洲</t>
  </si>
  <si>
    <t>带动劳务、土地流转</t>
  </si>
  <si>
    <t>通过实施蔬菜大棚项目，达到带动部分群众脱贫致富。</t>
  </si>
  <si>
    <t>2024年永丰镇冀洼村蔬菜大棚配套基础设施建设项目</t>
  </si>
  <si>
    <t>新建大棚4个，建设一条长260米、宽8米的砂石路，周长460米护栏，长70米的方管护栏，产业园大门一座，8间看护房。</t>
  </si>
  <si>
    <t>冀洼村</t>
  </si>
  <si>
    <t>白红计</t>
  </si>
  <si>
    <t>增加集体经济收入</t>
  </si>
  <si>
    <t>每年增加集体经济收入5万元</t>
  </si>
  <si>
    <t>2024年永丰镇马洼大棚蔬菜建设项目</t>
  </si>
  <si>
    <t>修建大棚10个，每个长60米，30米宽，每个需15万共需150万，占地20亩</t>
  </si>
  <si>
    <t>马洼村</t>
  </si>
  <si>
    <t>马金山</t>
  </si>
  <si>
    <t>带动脱贫户务工100人次</t>
  </si>
  <si>
    <t>通过该项目带贫益贫96户，实现集体经济增收3万元</t>
  </si>
  <si>
    <t>2024年永丰镇街西社区蔬菜大棚建设项目</t>
  </si>
  <si>
    <t>新建蔬菜大棚10个，长50米，宽12米，占地10亩。</t>
  </si>
  <si>
    <t>该大棚建成能提高该地块的产值，又为当地群众提供就业岗位。</t>
  </si>
  <si>
    <t>2024年永丰镇刘沟村50KW光伏扩展项目</t>
  </si>
  <si>
    <t>刘沟村十八组洞沟96.36KW光伏扩展50KW</t>
  </si>
  <si>
    <t>任理</t>
  </si>
  <si>
    <t>增加群众收入</t>
  </si>
  <si>
    <t>惠及群众1650人。</t>
  </si>
  <si>
    <t>2024年永丰镇永丰社区纯净水厂建设项目</t>
  </si>
  <si>
    <t>完善厂房配套建设，购置吹瓶机一台，原水压力监测仪纯净水检测仪一台，空气过滤净化设备一套，水质化验室建设一个，瓶装水灌装设备生产线及配套设施一套。</t>
  </si>
  <si>
    <t>通过建设纯净水厂，人均增收200元</t>
  </si>
  <si>
    <t>2024年永丰镇席塬村蔬菜大棚建设项目</t>
  </si>
  <si>
    <t>新建蔬菜大棚30个</t>
  </si>
  <si>
    <t>每户增收500元</t>
  </si>
  <si>
    <t>2024年永丰镇李村酸枣采摘园建设项目</t>
  </si>
  <si>
    <t>栽植酸枣20亩</t>
  </si>
  <si>
    <t>李村</t>
  </si>
  <si>
    <t>冀小锋</t>
  </si>
  <si>
    <t>通过该项目的实施可带动劳务入股分红。</t>
  </si>
  <si>
    <t>通过实施酸枣园建设项目达到村集体经济增收3万元目标。</t>
  </si>
  <si>
    <t>2024年永丰镇火寨村蔬菜大棚建设项目</t>
  </si>
  <si>
    <t>计划在火寨村一、二、三、四、五、六、七、八、九、十组，共计10个组，发展蔬菜大棚400个，占地200亩。</t>
  </si>
  <si>
    <t>火寨村</t>
  </si>
  <si>
    <t>胡惠利</t>
  </si>
  <si>
    <t>带动群众增产增收</t>
  </si>
  <si>
    <t>2024年永丰镇火寨村连翘种植基地建设</t>
  </si>
  <si>
    <t>计划在火寨村二组种植连翘500亩</t>
  </si>
  <si>
    <t>2024年永丰镇张坡村辣子种植基地建设项目</t>
  </si>
  <si>
    <t>100亩辣子发展</t>
  </si>
  <si>
    <t>带的产业发展</t>
  </si>
  <si>
    <t>通过实施增加群众受益，促进产业发展</t>
  </si>
  <si>
    <t>2024年永丰镇太平村水果玉米种植示范基地建设项目</t>
  </si>
  <si>
    <t>种植玉米100亩</t>
  </si>
  <si>
    <t>任康记</t>
  </si>
  <si>
    <t>带动产销</t>
  </si>
  <si>
    <t>18户种植水果玉米，每年每户可增加收益1000元目标</t>
  </si>
  <si>
    <t>2024年永丰镇刘村食用菌大棚建设项目</t>
  </si>
  <si>
    <t>2024年永丰镇刘村食用菌大棚建设项目：10个。每个大棚宽8米，长60米，占地面积9.5亩。</t>
  </si>
  <si>
    <t>刘村</t>
  </si>
  <si>
    <t>李智军</t>
  </si>
  <si>
    <t>带动脱贫户增收</t>
  </si>
  <si>
    <t>带动54户102人增收1.2万元。</t>
  </si>
  <si>
    <t>2024年永丰镇杨村连翘园产业建设项目</t>
  </si>
  <si>
    <t>在杨村四组、五组岭坪地新建连翘园50亩</t>
  </si>
  <si>
    <t>杨村</t>
  </si>
  <si>
    <t>杨建军</t>
  </si>
  <si>
    <t>带动45户154人增收1.2万元。</t>
  </si>
  <si>
    <t>2024永丰镇王村红参种植基地建设项目</t>
  </si>
  <si>
    <t>计划承包撂荒地100亩发展种植红参</t>
  </si>
  <si>
    <t>王村</t>
  </si>
  <si>
    <t>王建</t>
  </si>
  <si>
    <t>受益群众61户195人</t>
  </si>
  <si>
    <t>增加群众收入同时壮大村集体经济</t>
  </si>
  <si>
    <t>2024年永丰镇席塬村种植基地项目</t>
  </si>
  <si>
    <t>油菜300亩、辣椒200亩、中药材200亩</t>
  </si>
  <si>
    <t>通过该项目增加群众收入</t>
  </si>
  <si>
    <t>2024年永丰镇席塬村养殖基地项目</t>
  </si>
  <si>
    <t>散养鸡3000只、肉牛50头、羊200只</t>
  </si>
  <si>
    <t>2024年永丰镇王村酸枣园配套设施项目</t>
  </si>
  <si>
    <t>修建看护房260平米，安装围栏3800米，修建砂石路一条1.8千米，枣园科管100亩。</t>
  </si>
  <si>
    <t>王健</t>
  </si>
  <si>
    <t>2024年永丰镇太平村生态养殖专业合作社建设项目</t>
  </si>
  <si>
    <t>养殖山羊200头</t>
  </si>
  <si>
    <t>入股分红</t>
  </si>
  <si>
    <t>实施生态养殖，群众可以入股，入股群众每户每年可增加收入1000元目标</t>
  </si>
  <si>
    <t>2024年永丰镇李洼村新修养牛场项目</t>
  </si>
  <si>
    <t>李洼村养牛场项目位于李洼村二组，占地面积1300平方米，预计养牛100头，计划投资100万元，其中自筹资金40万，还有60万的资金缺口。</t>
  </si>
  <si>
    <t>李洼村</t>
  </si>
  <si>
    <t>李强</t>
  </si>
  <si>
    <t>带动群众务工</t>
  </si>
  <si>
    <t>2024年永丰镇辛岳村兔场厂房维修项目</t>
  </si>
  <si>
    <t xml:space="preserve">维修厂房225平方米
</t>
  </si>
  <si>
    <t>分红10户30人1万元</t>
  </si>
  <si>
    <t>带动贫困户增加收入</t>
  </si>
  <si>
    <t>2024永丰镇王村养殖业基地建设项目</t>
  </si>
  <si>
    <t>承包陈太沟荒地发展养牛50头</t>
  </si>
  <si>
    <t>受益群众85户255人</t>
  </si>
  <si>
    <t>2024年永丰镇王村无骨鱼养殖基地建设项目</t>
  </si>
  <si>
    <t>利用16组白沟山体优势建成20米×5米×50个鱼池，养殖鲟鱼5000尾鱼</t>
  </si>
  <si>
    <t>受益群众36户104人</t>
  </si>
  <si>
    <t>2024年永丰镇王村休闲娱乐基地建设项目</t>
  </si>
  <si>
    <t>在庙西11-13组适合打造农家乐的户打造20户，美化外墙20户，购买凉亭15个，桌椅板凳40套，绿化美化庭院20户，健身器材1套（栽植花卉绿植等、修建篱笆墙20户</t>
  </si>
  <si>
    <t>受益群众121户363人</t>
  </si>
  <si>
    <t>2024年永丰镇席塬村农业种植示范园项目</t>
  </si>
  <si>
    <t>383亩种植基地</t>
  </si>
  <si>
    <t>通过该项目实施，增加群众收入</t>
  </si>
  <si>
    <t>提高群众种植积极性</t>
  </si>
  <si>
    <t>2024年永丰镇太平村核桃深加工建设项目</t>
  </si>
  <si>
    <t>项目总投资156万元，规划用地4亩，建设核桃仁脱衣流水线（核桃仁预处理机、储料提升机、核桃仁脱衣机、粉末分离漂选机、核桃仁沥水风干机、灯选机、核桃仁低温原色烘干机各一台）、琥珀核桃仁加工流水线（核桃仁脱涩机、全自动核桃仁脱水机组、周转传送带、全自动电磁挂糖机、核桃仁油炸机组（含滤油贮油系统）、核桃仁摊晾机各一套）和多味核桃仁加工流水线（前处理电磁搅拌锅、脱衣核桃仁专用烘干机、果脯蜜馅破碎机、核桃仁调味机各一套）3条，及辅助设备共20台（套）。</t>
  </si>
  <si>
    <t>通过实施核桃深加工项目，带动218户脱贫户，达到每户每年增加收入1000目标</t>
  </si>
  <si>
    <t>2024年永丰镇李塬村杂粮加工建设项目</t>
  </si>
  <si>
    <t>新建200平米厂房，购买玉米糁子加工设备1套，玉米面条加工设备1套，小米加工设备1套，包装设备2套</t>
  </si>
  <si>
    <t>解决12户脱贫群众就业</t>
  </si>
  <si>
    <t>2024年永丰镇王村中药材加工厂建设项目</t>
  </si>
  <si>
    <t>购置烘干设备2台及建设300平方的厂房、占地约4亩</t>
  </si>
  <si>
    <t>受益群众235户320人</t>
  </si>
  <si>
    <t>2024年永丰镇张坡村光伏大棚建设项目</t>
  </si>
  <si>
    <t>光伏大棚10个，双层保温鹏20个</t>
  </si>
  <si>
    <t>带动产业发展</t>
  </si>
  <si>
    <t>2024年永丰镇太平村蔬菜大棚建设项目</t>
  </si>
  <si>
    <t>20个，长18米，宽8米，占地20亩</t>
  </si>
  <si>
    <t>带动劳务</t>
  </si>
  <si>
    <t>实施修建大棚，带动剩余劳力，增加群众收益1000元目标</t>
  </si>
  <si>
    <t>2024年保安镇北斗村集体经济采摘园采摘设施大棚建设</t>
  </si>
  <si>
    <t>该项目位于北斗村五组，土地流转48亩，新修采摘大棚暖棚（120米×12米）7个、（100米×12米）13个。大棚间距3米</t>
  </si>
  <si>
    <t>通过实施项目，可带动130余人务工，能够提高110户群众户均收入2000元。</t>
  </si>
  <si>
    <t>2024年景村镇御史村集体经济发展项目</t>
  </si>
  <si>
    <t>改建农家乐一处300平方米</t>
  </si>
  <si>
    <t>张新满</t>
  </si>
  <si>
    <t>项目建成后每年产值30万，带动农户664户2412人，其中：脱贫户6户26人，通过务工预计人均增收2000元.</t>
  </si>
  <si>
    <t>三要镇永坪村2024年葡萄庄园后续建设项目</t>
  </si>
  <si>
    <t>修建灌溉水井一口，采摘步道300米，葡萄庄园的围栏等基础设施</t>
  </si>
  <si>
    <t>通过项目实施，可带动10户脱贫户务工，村集体年增收8万元。</t>
  </si>
  <si>
    <t>三要镇杨川村2024年康养山泉水厂建设项目</t>
  </si>
  <si>
    <t>新建1000㎡厂房及购买净水设备1套、生产桶装水机器等及其他基础设施</t>
  </si>
  <si>
    <t>杨川村</t>
  </si>
  <si>
    <t>常民生</t>
  </si>
  <si>
    <t>通过山泉水开发项目，可受益农户97户、人口344人，其中脱贫户97户344人。</t>
  </si>
  <si>
    <t>三要镇罗村2024年休闲食品加工项目</t>
  </si>
  <si>
    <t>购买糕点、饼干加工生产设备，10000㎡厂房改造。</t>
  </si>
  <si>
    <t>县集中工业园区</t>
  </si>
  <si>
    <t>以罗村实业公司为运营主体，租赁县工业园区厂房，生产加工各种休闲食品进行市场销售，带动50余人就业，村集体经济年增收30万元。</t>
  </si>
  <si>
    <t>三要镇沙河川村2024年纸杯加工厂扩建项目</t>
  </si>
  <si>
    <t>对纸杯厂进行扩建，提升产能和效益</t>
  </si>
  <si>
    <t>通过项目实施，可带动20余名脱贫及监测人口务工，村集体年增收8万元。</t>
  </si>
  <si>
    <t>2024年四皓街办白川社区村集体经济发展项目</t>
  </si>
  <si>
    <t>新建一次性纸杯、饭盒加工厂1座，建设厂房面积400平方米，购买全自动纸杯成型设备1套，流转土地3亩</t>
  </si>
  <si>
    <t>该项目属经营性资产，建成后权属归集体所有，建成后通过土地流转，带动务工等形式，带动31户123人增收，其中脱贫户15户55人，增加集体经济积累每年3万元，收入80%用于社区公益分红，20%用于社区集体经济积累</t>
  </si>
  <si>
    <t>2024年四皓街办阳光庭园易地搬迁点社区工厂建设项目</t>
  </si>
  <si>
    <t>建设密集型工艺花加工车间500平方米，改造提升易地搬迁点社区工厂，购置加工设备等设施</t>
  </si>
  <si>
    <t>四皓街道</t>
  </si>
  <si>
    <t>韩永卓</t>
  </si>
  <si>
    <t>该项目属于经营性资产，建成后项目资产归阳光庭园
社区所有，项目涉及易地搬迁户1774户8026人，项目建成后，可带动100余户300人搬迁脱贫人口实现就业，预计户年均增收10000元；建成后可增加集体积累5万元。通过订单收购，增加农户收入。</t>
  </si>
  <si>
    <t>2024年四皓街办柴峪村集体经济发展项目</t>
  </si>
  <si>
    <t>建设产业大棚面积580平方米，发展实用菌及豆制品加工</t>
  </si>
  <si>
    <t>柴峪村</t>
  </si>
  <si>
    <t>杨军锋</t>
  </si>
  <si>
    <t>该项目属经营性资产，建成后权属归集体所有，建成后通过土地流转，带动务工等形式，带动70户245人增收，其中脱贫户35户123人，增加集体经济积累每年3万元，收入80%用于开发公益岗，脱贫户及监测户分红、劳务分红，20%用于社区集体经济积累</t>
  </si>
  <si>
    <t>2024年四皓街办柳林社区工厂建设项目</t>
  </si>
  <si>
    <t>在柳林社区办公楼西侧新建框架结构厂房2层800平米，配套水、电、排水等相关设施。</t>
  </si>
  <si>
    <t>柳林社区</t>
  </si>
  <si>
    <t>胡鹏</t>
  </si>
  <si>
    <t>该项目属于经营性资产，建成后项目产权归柳林社区所有，通过务工就业、分红预计带动105户370人增收，其中脱贫户及监测户42户134人，预计户人均增收2000元左右，项目收益的20%用于壮大村集体经济，80%用于对全社区脱贫户及监测户进行差异化分红、劳务分红及公益岗开发。</t>
  </si>
  <si>
    <t>2024年四皓街办连河村集体经济项目</t>
  </si>
  <si>
    <t>在园门组种植金银花、黄芪、红参等中药材，药粮套种30亩。</t>
  </si>
  <si>
    <t>该项目属于经营性资产，通过土地流转、带动务工就业增收，预计带动31户102人增收，其中脱贫人口13户42人，预计农户户均增收1000元。项目产权归集体，由村集体管理使用。村集体经济收益70%用于脱贫户及监测户分红。</t>
  </si>
  <si>
    <t>2024年四皓街办连河村粮药套种集体经济项目</t>
  </si>
  <si>
    <t>在西三组种植金银花、黄芪、红参等中药材，药粮套种50亩。</t>
  </si>
  <si>
    <t>该项目属于经营性资产，通过土地流转、带动务工就业增收，预计带动33户113人增收，其中脱贫人口15户43人，预计农户户均增收2000元。项目产权归集体，由村集体管理使用。村集体经济收益70%用于脱贫户及监测户分红。</t>
  </si>
  <si>
    <t>2024年四皓街办连河村机制木炭厂建设项目</t>
  </si>
  <si>
    <t>在王湾组修建厂房3000平方米，成品库房200平方米，购置制棒机1台，烘干机1台，碳化炉1台，日产1吨机制木炭</t>
  </si>
  <si>
    <t>该项目属于经营性资产，建成后项目资产归村集体所有，项目建成后带动农户务工就业增收，其中脱贫人口及监测对象21户65人，村集体经济年增收10万元，预计农户户均增收3000元。村集体经济收益80%用于开发公益岗、脱贫户及监测户分红、劳务分红、剩余20%用于村集体经济积累。</t>
  </si>
  <si>
    <t>2024年四皓街办连河村中药材初加工厂项目</t>
  </si>
  <si>
    <t>在胡河片区修建厂房3000平方米，成品库房200平方米，购置切片机1台，烘干机1台，清洗机1台</t>
  </si>
  <si>
    <t>该项目属于经营性资产，建成后项目资产归村集体所有，项目建成后带动农户务工就业增收，其中脱贫人口及监测对象29户79人，村集体经济年增收6万元，预计农户户均增收5000元。村集体经济收益80%用于开发公益岗、脱贫户及监测户分红、劳务分红、剩余20%用于村集体经济积累。</t>
  </si>
  <si>
    <t>洛南县柏峪寺镇王塬村连翘基地建设项目</t>
  </si>
  <si>
    <t>规范栽植连翘300亩，并开展除草、施肥等科管措施。</t>
  </si>
  <si>
    <t>洛南县王塬村股份经济联合社</t>
  </si>
  <si>
    <t>可带动40户周边农户务工，农户通过务工取得工资性收益，户均增收1000元以上。</t>
  </si>
  <si>
    <t>通过实施规范栽植连翘300亩，并开展除草、施肥等科管措施，连翘进入盛产期后，预计达到每亩年产连翘100公斤，达到预计带动农户40户，120人，其中脱贫户24户，70人，户均预计增收2000元以上。</t>
  </si>
  <si>
    <t>洛南县高耀镇高耀村淫羊藿中药材基地建设项目</t>
  </si>
  <si>
    <t>对现有大棚进行维修，在大棚内种植淫羊藿15亩，购买种苗、有机肥、遮阴网等。</t>
  </si>
  <si>
    <t>洛南县高耀村股份经济联合社</t>
  </si>
  <si>
    <t>通过对现有大棚进行维修，在大棚内种植淫羊藿15亩，购买种苗、有机肥、遮阴网等，达到预计带动农50户，166人，其中脱贫户35户，98人，户均预计增收1000元以上。</t>
  </si>
  <si>
    <t>2024年度洛南县石门镇陈涧村80亩巴旦木后期管护项目</t>
  </si>
  <si>
    <t>80亩巴旦木建园，购买树苗33万，租地，整地及栽植人工费，化肥12万，后期科管树枝修剪、行间除草人工费4万，施肥（尿素、二胺）1.5万，农户地租2.4万，修建灌溉用井2.1万。</t>
  </si>
  <si>
    <t>更好的扩管措施可确保巴旦木健康茁长成长，尽早挂果见效</t>
  </si>
  <si>
    <t>2024年脱贫劳动力（含监测对象）转移就业交通费补贴项目</t>
  </si>
  <si>
    <t>10800人</t>
  </si>
  <si>
    <t>人社局</t>
  </si>
  <si>
    <t>杨民</t>
  </si>
  <si>
    <t>通过发放交通费补贴促进劳动力转移就业</t>
  </si>
  <si>
    <t>吸纳就业
稳定增收</t>
  </si>
  <si>
    <t>洛南县人社局</t>
  </si>
  <si>
    <t>寺耳镇寺耳街社区扶贫车间项目</t>
  </si>
  <si>
    <t>修建厂房1000平方米</t>
  </si>
  <si>
    <t>赵宗锋</t>
  </si>
  <si>
    <t>增加村集体收益，带动180户群众增收</t>
  </si>
  <si>
    <t>2024年保安镇鱼龙村陕西云蒙山生态农业有限公司</t>
  </si>
  <si>
    <t>建设打浆蛋托系统、成型系统：其中建设钢筋混凝土打浆池两个容积分别为210李方和50立方，打浆罐1个，电机八台，抽浆泵1个，白液浆泵2套。成型系统：购置自动成型机1套，配套电机11个，真空泵2个，抽湿风机、空压机、打包机、清洗机、清水泵各一台。</t>
  </si>
  <si>
    <t>李念</t>
  </si>
  <si>
    <t>通过项目实施，带动276人增收人均1000元</t>
  </si>
  <si>
    <t>2024年城关街道小河村手工品制作作坊项目</t>
  </si>
  <si>
    <t>改造厂房一座300平，购置专业设备5个</t>
  </si>
  <si>
    <t>项目实施后，可带动230户农户增收，解决全村及八里服务区周边富余劳动力、留守老人、妇女就业难问题。</t>
  </si>
  <si>
    <t>2024年洛南县农民实用技术培训项目</t>
  </si>
  <si>
    <t>开展农民实用技术培训16期, 培训2500人</t>
  </si>
  <si>
    <t>张茹</t>
  </si>
  <si>
    <t>提升劳务技能</t>
  </si>
  <si>
    <t>培训贫困户1800人次</t>
  </si>
  <si>
    <t>2024年度洛南县石门镇东山村技能培训班项目</t>
  </si>
  <si>
    <t>开设技能培训班，每班次20人，每年开设4次技能培训，共计80人次</t>
  </si>
  <si>
    <t>涉及80户脱贫户，直接收益人数271人，增加农户收入</t>
  </si>
  <si>
    <t>提升农民专业技术能力，提高群众就业率</t>
  </si>
  <si>
    <t>2024年景村镇景村街社区集镇增加环卫工项目</t>
  </si>
  <si>
    <t>集镇增加环卫工20人</t>
  </si>
  <si>
    <t>县人社局</t>
  </si>
  <si>
    <t>项目建成后可带动农户20户20人，其中脱贫户2户5人，可新增集镇环卫工20人，提升社区环境面貌。</t>
  </si>
  <si>
    <t>②公益性岗位</t>
  </si>
  <si>
    <t>2024年公益性岗位补贴项目</t>
  </si>
  <si>
    <t>2145人</t>
  </si>
  <si>
    <t>通过发放补贴，帮扶“三无”脱贫未就业劳动力就业</t>
  </si>
  <si>
    <t>2024年度洛南县石门镇陈涧村新增保洁员5个</t>
  </si>
  <si>
    <t>新增保洁员5个</t>
  </si>
  <si>
    <t>增加公益岗位，解决5户5人劳动力就业，提高村内1234人的人居环境卫生</t>
  </si>
  <si>
    <t>本村地域面积辽阔，卫生区域较大，增加保洁员可提高村内环境卫生，保持常态化保洁</t>
  </si>
  <si>
    <t>2024年度洛南县石门镇东山村大龄失业人员灵活就业项目</t>
  </si>
  <si>
    <t>涉及10个村民小组，东山村主干道，产业路及通组路环境卫生，设立村级保洁员15人。</t>
  </si>
  <si>
    <t>带动村15户脱贫灵活就业，增加家庭收入</t>
  </si>
  <si>
    <t>为大龄无能力外出务工脱贫户提高就业岗位，增加家庭收入</t>
  </si>
  <si>
    <t>2024年灵口镇曹窑村巷道路硬化项目</t>
  </si>
  <si>
    <t>硬化曹窑村张林生门前巷道长150米、宽2.5米；任银峰门前巷道长200米、宽2.5米；张金娥门前巷道长100米、宽2.5米，全长450米、宽2.5米。</t>
  </si>
  <si>
    <t>通过实施该项目解决了6户群众生产出行难问题，联农带农6户26人，其中脱贫户3户12人，提高群众生活水平，户均增收360元。</t>
  </si>
  <si>
    <t>解决了6户26人出行问题</t>
  </si>
  <si>
    <t>2024年灵口镇宋川村南头组、当村组、北头组巷道硬化项目</t>
  </si>
  <si>
    <t>硬化巷道3800平方米</t>
  </si>
  <si>
    <t>2024年灵口镇程湾村王岭组通组路硬化项目</t>
  </si>
  <si>
    <t>新修公路2.5公里、宽3.5米</t>
  </si>
  <si>
    <t>解决了我村三个群众安全生产生活出行问题</t>
  </si>
  <si>
    <t>解决了我村群众出行安全生产生活问题，有效利用土地资源，使群众增500元。</t>
  </si>
  <si>
    <t>2024年灵口镇程湾村程湾组通组路硬化项目</t>
  </si>
  <si>
    <t>程湾组小文峪口桥头至吕金绳门口、吕彩琴门口至闫天振门口修建长360米，18公分厚3.5米宽通组路</t>
  </si>
  <si>
    <t>解决了程湾组群众生活出行问题</t>
  </si>
  <si>
    <t>使程湾组95户，286人生产生活出行问题。</t>
  </si>
  <si>
    <t>2024年灵口镇西峰村粉坊组通组路硬化项目</t>
  </si>
  <si>
    <t>路长1200米宽3.5米道路硬化</t>
  </si>
  <si>
    <t>方便粉坊组，郝坟组，沙坪组17户脱贫户46人出行</t>
  </si>
  <si>
    <t>方便粉坊组，郝坟组，沙坪组三个组72户224人出行</t>
  </si>
  <si>
    <t>2024年灵口镇西峰村岭根组通组路硬化项目</t>
  </si>
  <si>
    <t>建成硬化长800米，宽3米道路</t>
  </si>
  <si>
    <t>方便岭根组7户脱贫户出行</t>
  </si>
  <si>
    <t>方便31户群众出行</t>
  </si>
  <si>
    <t>2024年灵口镇西峰村毛沟组通组路硬化项目</t>
  </si>
  <si>
    <t>硬化路长700米，宽3米道路</t>
  </si>
  <si>
    <t>方便毛沟组6户脱贫户出行</t>
  </si>
  <si>
    <t>方便31户107人出行</t>
  </si>
  <si>
    <t>2024年灵口镇上寺店村东沟组道路硬化项目</t>
  </si>
  <si>
    <t>硬化通组路长1100米宽3米道路</t>
  </si>
  <si>
    <t>通过实施东沟组道路硬化项目，达到32户115人受益</t>
  </si>
  <si>
    <t>2024年灵口镇陈庄村纸房组道路硬化项目</t>
  </si>
  <si>
    <t>纸房组硬化长1500米宽3米道路</t>
  </si>
  <si>
    <t>解决纸房组南头村道路长1500米，宽3米。解决68户196人出行难问题，其中脱贫户17户68人。</t>
  </si>
  <si>
    <t>提升人居环境</t>
  </si>
  <si>
    <t>2024灵口镇丁塬村后塬组暂岭产业路硬化项目</t>
  </si>
  <si>
    <t>硬化1700米，宽3米，厚0.2米的道路。</t>
  </si>
  <si>
    <t>解决后塬、贾岭、核桃树三组105户421人，发展烤烟等产业面积82亩交通受阻问题。</t>
  </si>
  <si>
    <t>2024灵口镇丁塬村通往河南省卢氏县木桐乡出境路工程项目</t>
  </si>
  <si>
    <t>新修1600米，宽3米出境路。</t>
  </si>
  <si>
    <t>为拉动两省群众农副产品滞销难，从根本上解决全村211户，771人经济往来及两省邻村和周边方便群众出行难问题。</t>
  </si>
  <si>
    <t>2024年灵口镇三星村庙湾组河提砂石路硬化项目</t>
  </si>
  <si>
    <t>庙湾组河提路长1500米，宽4米。</t>
  </si>
  <si>
    <t>三星村</t>
  </si>
  <si>
    <t>三星村村委会</t>
  </si>
  <si>
    <t>宋晓军</t>
  </si>
  <si>
    <t>提升基础设施建设，解决群众出行和生产生活难题</t>
  </si>
  <si>
    <t>通过实施项目，解决三星村1620人出行困难问题。保护庙湾组农田240亩，解决讯期受威胁户90户，360人。</t>
  </si>
  <si>
    <t>2024年灵口镇三星村刘沟组砂石路硬化项目</t>
  </si>
  <si>
    <t>刘沟组砂石路硬化2000米，宽3米。</t>
  </si>
  <si>
    <t>通过实施三星村刘沟组产业路修复及硬化项目解决三星村刘沟组68人农业生产运输困难问题，促进刘沟组产业发展。</t>
  </si>
  <si>
    <t>2024年灵口镇岭底村中街组砂石路硬化项目</t>
  </si>
  <si>
    <t>中街组砂石路1100米，宽3.5米，计3850平方米。</t>
  </si>
  <si>
    <t>通过实施岭底村中街组砂石路硬化项目解石庄组、中街组78户368人出行困难问题。</t>
  </si>
  <si>
    <t>2024年灵口镇灵口街社区许旅路道路修建项目</t>
  </si>
  <si>
    <t>灵口街社区村委会门口至焦村洛河桥头，长1000米，宽6米。预计6000平方米</t>
  </si>
  <si>
    <t>解决了该路段出行安全问题，为群众生产生活提高便利。</t>
  </si>
  <si>
    <t>通过实施该项目，解决灵口街社区及周边村民出行及生产生活方便。达到350户1250人受益，其中脱贫户83户235人，监测户1户1人。</t>
  </si>
  <si>
    <t>2024年灵口镇黄坪村黄坪村委会门口至闫河桥头通组路硬化项目</t>
  </si>
  <si>
    <t>黄坪村委会门口至闫河桥头砂石路硬化1000米，宽3.5米，厚18厘米，3300平方米。</t>
  </si>
  <si>
    <t>解决北头组、南头组、闫河组、东湾组共计182户村民产业发展及出行问题。</t>
  </si>
  <si>
    <t>2024年灵口镇黄坪村姚坡组通组路硬化工程</t>
  </si>
  <si>
    <t>姚坡组韩军锋门口至姚保林门口道路硬化长320米，宽3米，厚18厘米。</t>
  </si>
  <si>
    <t>方便姚坡组45户135积极发展产业种植面积及经济增收</t>
  </si>
  <si>
    <t>方便群众出行及产业发展</t>
  </si>
  <si>
    <t>2024年灵口镇黄坪村上塬组通组路硬化</t>
  </si>
  <si>
    <t>上塬组王民门口至周玉政门口长930米，宽3米通组路硬化</t>
  </si>
  <si>
    <t>提升基础设施建设，受益群众31户198人</t>
  </si>
  <si>
    <t>2024年灵口镇黄坪村闫河组水毁路面修复</t>
  </si>
  <si>
    <t>闫河组水毁路面修复800米，宽3米，厚18厘米。</t>
  </si>
  <si>
    <t>2024年灵口镇五龙村磨洼组通组路硬化项目</t>
  </si>
  <si>
    <t>硬化长2.6公里，宽3米道路</t>
  </si>
  <si>
    <t>通过实施五龙村磨洼组通组路硬化项目，解决磨洼组及周边群众出行问题。</t>
  </si>
  <si>
    <t>2024年灵口镇五龙村村委会门口至东沟组水毁通组路修复项目</t>
  </si>
  <si>
    <t>路长330米，宽3.5米，河堤埝长330米，高2.5米</t>
  </si>
  <si>
    <t>通过实施五龙村村委会至东沟组路堤加固项目，方便群众出行，起到护路保田作用。</t>
  </si>
  <si>
    <t>2024年灵口镇五龙村道路硬化项目</t>
  </si>
  <si>
    <t>庄科组道路硬化，长1200米，宽3米</t>
  </si>
  <si>
    <t>通过实施庄科组道路硬化项目，解决群众出行难问题。</t>
  </si>
  <si>
    <t>2024年灵口镇宽坪村通组路水毁修复项目</t>
  </si>
  <si>
    <t>修建长2000米，宽3.5米，共计7000平方米挡墙。</t>
  </si>
  <si>
    <t>宽坪村村委会</t>
  </si>
  <si>
    <t>通过实施此项目，受益群众125户580人，其中脱贫户33户125人</t>
  </si>
  <si>
    <t>解决群众生产生活困难，鼓励发展产业积极性，增加群众收入，巩固脱贫攻坚成果</t>
  </si>
  <si>
    <t>2024年灵口镇宋川村新六组与古城柏安村硬化路通组路硬化项目</t>
  </si>
  <si>
    <t>硬化长1200米，宽3.5米道路</t>
  </si>
  <si>
    <t>2024年灵口镇粮站移民安置小区道路硬化工程</t>
  </si>
  <si>
    <t>硬化长500米宽4米道路</t>
  </si>
  <si>
    <t>2024年灵口镇程湾村程湾组、曹家组、白楼组等七个组水毁通组路修复项目</t>
  </si>
  <si>
    <t>修复水毁路面28处5000平方米</t>
  </si>
  <si>
    <t>通过实施该项目，受益群众861人，其中脱贫户82和294人。</t>
  </si>
  <si>
    <t>2024年灵口镇焦村任建光门前到甲鱼厂通组路硬化项目</t>
  </si>
  <si>
    <t>硬化建成长1000米宽3米道路</t>
  </si>
  <si>
    <t>提升基础设施建设，解决群众出行难题</t>
  </si>
  <si>
    <t>项目建成后能带动乡村旅游发展</t>
  </si>
  <si>
    <t>2024年灵口镇莲花沟组便民桥项目</t>
  </si>
  <si>
    <t>修建长7米，宽4米便民桥一座</t>
  </si>
  <si>
    <t>2024年灵口镇五家沟村小店沟口便民桥修建项目</t>
  </si>
  <si>
    <t>修建长8米，宽5米便民桥一座</t>
  </si>
  <si>
    <t>改变55户脱贫户生产生活条件</t>
  </si>
  <si>
    <t>方便55户贫困户及一般农户群众出行</t>
  </si>
  <si>
    <t>2024年灵口镇程湾村白楼组水毁便民桥项目</t>
  </si>
  <si>
    <t>修建桥长10米，宽4.5米便民桥一座</t>
  </si>
  <si>
    <t>解决了我村群众安全生产生活出行问题</t>
  </si>
  <si>
    <t>解决了我村群众出行安全生产生活问题</t>
  </si>
  <si>
    <t>2024年灵口镇程湾村文峪组便民桥项目</t>
  </si>
  <si>
    <t>修建桥长20米，宽6.5米便民桥</t>
  </si>
  <si>
    <t>2024年灵口镇上寺店村便民桥修建项目</t>
  </si>
  <si>
    <t>修建水泥平板桥3座总长30延米</t>
  </si>
  <si>
    <t>通过实施便民桥修建项目，达到131户438人受益</t>
  </si>
  <si>
    <t>2024年灵口镇上寺店村牛蹄组水毁河堤道路及便民桥修复项目</t>
  </si>
  <si>
    <t>修复水毁河堤长150米、高3米、宽0.7米；硬化水毁道路长180米、宽4.5米修建便民桥一座长6延米。宽5.5米。</t>
  </si>
  <si>
    <t>通过实施水毁河堤道路及便民桥修复项目，达到55户198人受益</t>
  </si>
  <si>
    <t>2024灵口镇丁塬村通往上寺店村便民桥建设项目</t>
  </si>
  <si>
    <t>长40米，宽3米，高5米。</t>
  </si>
  <si>
    <t>改变人居生活条件</t>
  </si>
  <si>
    <t>解决全村211户771人，涉及上店寺邻村和周边方便群众出行和车辆运输难问题。</t>
  </si>
  <si>
    <t>2024年灵口镇焦村罗咀组便民桥桥建设项目</t>
  </si>
  <si>
    <t>修建长15米，宽4.5米便民桥一座</t>
  </si>
  <si>
    <t>2024年灵口镇岭底村便民桥建设项目</t>
  </si>
  <si>
    <t>新建岭底村上场组便民桥，1孔桥长10米，宽4.5米，高3.5米。</t>
  </si>
  <si>
    <t>方便上场组5户脱贫户17人出行</t>
  </si>
  <si>
    <t>通过实施岭底村便民桥建设项目方便上场组42户142人出行</t>
  </si>
  <si>
    <t>2024年灵口镇岭底村水毁便民桥建设项目</t>
  </si>
  <si>
    <t>新建岭底村双庙组水毁便民桥，2孔桥长16米，宽4.5米，高3米。2座</t>
  </si>
  <si>
    <t>方便双庙组18户脱贫户30人出行</t>
  </si>
  <si>
    <t>通过实施岭底村水毁便民桥建设项目方便双庙组46户178人出行</t>
  </si>
  <si>
    <t>2024年灵口镇灵口街社区岭东组便民桥项目</t>
  </si>
  <si>
    <t>修建桥长15米，宽4.5米便民桥一座</t>
  </si>
  <si>
    <t>解决岭东至岭西沿河两岸群众出行耕种方便</t>
  </si>
  <si>
    <t>通过实施岭东便民桥项目，解决岭东、岭西群众出行耕种问题，达到89户397人受益，其中脱贫户28户110人，监测户0户0人。</t>
  </si>
  <si>
    <t>2024年灵口镇龙泉村水泉组便民桥建设项目</t>
  </si>
  <si>
    <t>新建龙泉村水泉组便民桥，2孔桥长17米，宽4.5米，高4.5米。</t>
  </si>
  <si>
    <t>方便水泉组28户107人出行方便，使农户产业增收，减少耕地流失</t>
  </si>
  <si>
    <t>通过实施该项目，方便水泉组28户107人出行，方便28户107人产业增收，减少耕地流失。</t>
  </si>
  <si>
    <t>2024年灵口镇宽坪村村委会门口龙河便民桥项目</t>
  </si>
  <si>
    <t>修建桥长55米，宽5.5米便民桥</t>
  </si>
  <si>
    <t>通过实施此项目，受益群众
969人，
其中脱贫户96户325人</t>
  </si>
  <si>
    <t>2024年灵口镇黄坪村何村组便民桥工程</t>
  </si>
  <si>
    <t>在何村组何军明房后建设长10.2米便民桥一座及两头桥堆</t>
  </si>
  <si>
    <t>解决何村组69户192人的产业发展难的问题</t>
  </si>
  <si>
    <t>提高群众的生产、生活水平</t>
  </si>
  <si>
    <t>2024年灵口镇黄坪村姚坡组便民桥建设</t>
  </si>
  <si>
    <t>姚坡组姚渠口便民桥建设，桥长7.5米，宽4米及桥两头浆砌石引线长20米，高7米，宽1.5米</t>
  </si>
  <si>
    <t>带动姚坡组45户135积极发展产业种植面积及经济增收</t>
  </si>
  <si>
    <t>2024灵口镇陶村庄科组罗会民门口便民桥项目</t>
  </si>
  <si>
    <t>1座便民桥长12米，宽4.5米，高3.8米</t>
  </si>
  <si>
    <t>方便了庄科组10户脱贫户出行</t>
  </si>
  <si>
    <t>方便22户群众出行</t>
  </si>
  <si>
    <t>2024灵口镇陶村庄科组李计灵门口便民桥项目</t>
  </si>
  <si>
    <t>1座便民桥长13米，宽4.5米，高4.5米</t>
  </si>
  <si>
    <t>方便了庄科组5户脱贫户出行</t>
  </si>
  <si>
    <t>方便12户群众出行</t>
  </si>
  <si>
    <t>2024灵口镇陶村陶村组李建民门口便民桥项目</t>
  </si>
  <si>
    <t>1座便民桥长12米，宽4.5米，高4.5米</t>
  </si>
  <si>
    <t>方便了陶村组6户脱贫户出行</t>
  </si>
  <si>
    <t>方便11户群众出行</t>
  </si>
  <si>
    <t>2024灵口镇陶村陶村组郭军成门口便民桥项目</t>
  </si>
  <si>
    <t>1座便民桥长12米，宽4.5米，高4米</t>
  </si>
  <si>
    <t>方便了陶村组4户脱贫户出行</t>
  </si>
  <si>
    <t>方便6户群众出行</t>
  </si>
  <si>
    <t>2024灵口镇陶村寺沟组何长丙门口便民桥项目</t>
  </si>
  <si>
    <t>1座便民桥长10米，宽4.5米，高3米</t>
  </si>
  <si>
    <t>方便了寺沟组3户脱贫户出行</t>
  </si>
  <si>
    <t>方便10户群众出行</t>
  </si>
  <si>
    <t>2024年灵口镇灵口街社区西头组便民桥项目</t>
  </si>
  <si>
    <t>桥长25米，宽4.5米</t>
  </si>
  <si>
    <t>项目实施，改善70余户347人生产生活条件</t>
  </si>
  <si>
    <t>2024年宋川村杨古湾吊桥二期项目</t>
  </si>
  <si>
    <t>桥台加固，桥长增加62米，人行便道45米，宽2米，桥板铺设等</t>
  </si>
  <si>
    <t>灵口镇上河村2024年代川组吊桥修建项目</t>
  </si>
  <si>
    <t>长140米、宽2.2米</t>
  </si>
  <si>
    <t>解决群众出行难问题</t>
  </si>
  <si>
    <t>改善代川组、南塬组65户265人（脱贫户19户75人）出行条件</t>
  </si>
  <si>
    <t>2024年宋川村罗塬组吊桥修复项目</t>
  </si>
  <si>
    <t>修复宽2.2米，长85米便民桥</t>
  </si>
  <si>
    <t>2024年灵口镇黄坪村闫河组吊桥二期建设项目</t>
  </si>
  <si>
    <t>桥台加固，人行便道17.5米，宽3米，桥板铺设等</t>
  </si>
  <si>
    <t>2024年灵口镇五龙村后岭组一面坡通组路硬化项目</t>
  </si>
  <si>
    <t>新建通组路一条，长640米，宽3.5米</t>
  </si>
  <si>
    <t>通过实施该项目，方便后岭组121人群众出行，</t>
  </si>
  <si>
    <t>2024年灵口镇上寺店村庙上水毁河堤修复项目</t>
  </si>
  <si>
    <t>修复岔口组庙上水毁河堤长200米、高2.5米，修建拦砂坝2处</t>
  </si>
  <si>
    <t>通过实施便民桥修建岔口组河堤修复项目，达到35户138人受益</t>
  </si>
  <si>
    <t>2024年高耀村通组路建设项目</t>
  </si>
  <si>
    <t>月亮沟组300米、下街组200米、下沟组240米、东沟组200米，宽3米。在项目实施完成后，建立资产管护制度，确定专人对资产进行管护，管护资金由村集体经济收入支付。</t>
  </si>
  <si>
    <t>方便21户71人群众出行</t>
  </si>
  <si>
    <t>2024年高耀镇高耀村场上便民桥建设项目</t>
  </si>
  <si>
    <t>新修跨度10米平板桥在项目实施完成后，建立资产管护制度，确定专人对资产进行管护，管护资金由村集体经济收入支付。</t>
  </si>
  <si>
    <t>方便7户26人群众出行</t>
  </si>
  <si>
    <t>2024年高耀镇高耀村吊棚沟口桥建设项目</t>
  </si>
  <si>
    <t>新建跨度15米平板桥在项目实施完成后，建立资产管护制度，确定专人对资产进行管护，管护资金由村集体经济收入支付。</t>
  </si>
  <si>
    <t>方便12户37人群众出行</t>
  </si>
  <si>
    <t>2024年高耀镇兰草河村前坪组河堤挡水墙修复项目</t>
  </si>
  <si>
    <t>修复截山改河挡水墙，长28米，高10米，宽4米。项目完成后，建立管护制度，确立专人进行管护，管护资金由村集体经济收入支付。</t>
  </si>
  <si>
    <t>改善112户400人生产生活条件</t>
  </si>
  <si>
    <t>2024年度高耀镇西塬村新联组水毁河堤修复工程项目</t>
  </si>
  <si>
    <t>修复新联组水毁河堤90米，需资金26万元，在项目实施完成后，建立资产管护制度，确定专人对资产进行管护，管护资金由村集体经济收入支付。</t>
  </si>
  <si>
    <t>改善36户135人生产生活条件</t>
  </si>
  <si>
    <t>2024年度高耀镇杨河村便民桥建设项目</t>
  </si>
  <si>
    <t>修建上屋场组便民桥1座，长20米宽4.5米，在项目实施完成后，建立资产管护制度，确定专人对资产进行管护，管护资金由村集体经济收入支付。</t>
  </si>
  <si>
    <t>改善49户253生产生活条件</t>
  </si>
  <si>
    <t>2024年高耀镇杨河村巷道建设项目</t>
  </si>
  <si>
    <t>新修巷道960米长，3.5米宽分别为：章家长流子300米、狮坪组广场至后荫480米、马建军门口120米、川口组苏家门前60米。共3360平方.</t>
  </si>
  <si>
    <t>改善45户198生产生活条件</t>
  </si>
  <si>
    <t>2024年高耀镇杨河村通组路建设项目</t>
  </si>
  <si>
    <t>狮坪组通组水泥路1200米，3.5米宽，共计1200米4200平方米</t>
  </si>
  <si>
    <t>改善65户235生产生活条件</t>
  </si>
  <si>
    <t>2024年高耀镇里龙村通组路护栏建设项目</t>
  </si>
  <si>
    <t>里龙村东山组通组护栏修建项目：该路长800米高0.8米</t>
  </si>
  <si>
    <t>改善86户344人生产生活条件</t>
  </si>
  <si>
    <t>2024年高耀镇会仙村河堤建设项目</t>
  </si>
  <si>
    <t>建设杨湾组长150米、2米；秀水组200米，高2.5米，面宽0.8米，地基宽1.5米，共</t>
  </si>
  <si>
    <t>改善40户157人生产生活条件</t>
  </si>
  <si>
    <t>2024年高耀镇龙河村范山组通组路建设项目</t>
  </si>
  <si>
    <t>拓宽通组路1.5公里</t>
  </si>
  <si>
    <t>改善8户群众生产生活条件</t>
  </si>
  <si>
    <t>2024年高耀镇龙河村范山组水毁河堤加固项目</t>
  </si>
  <si>
    <t>河堤加固、河域治理200米</t>
  </si>
  <si>
    <t>2024年高耀镇龙河村天明组河堤碾修复项目</t>
  </si>
  <si>
    <t>修复通组路水毁河堤70米（长50米高4.5米、长20米高2米各1处）</t>
  </si>
  <si>
    <t>改善12户群众生产生活条件</t>
  </si>
  <si>
    <t>2024年高耀镇龙河村缸窑组防洪碾加固项目</t>
  </si>
  <si>
    <t>加固防洪碾200米高0.8米</t>
  </si>
  <si>
    <t>改善11户群众生产生活条件</t>
  </si>
  <si>
    <t>2024年高耀镇龙河村水毁河堤修复项目</t>
  </si>
  <si>
    <t>老虎沟组、下坪组、范山组、下河组、南沟组、小北沟组水毁河堤修复14处，609.9立方米</t>
  </si>
  <si>
    <t>改善519户群众生产生活条件</t>
  </si>
  <si>
    <t>2024年高耀镇龙河村河堤水毁修复项目</t>
  </si>
  <si>
    <t>高耀镇龙河村菜性沟、范山组、下河组、南沟组水毁河堤修复11处，736立方米</t>
  </si>
  <si>
    <t>2024年高耀镇龙河村产业桥建设项目</t>
  </si>
  <si>
    <t>高耀镇龙河村范山组、牛圈沟口产业桥各一座，长7米、4米宽</t>
  </si>
  <si>
    <t>改善28户群众生产生活条件</t>
  </si>
  <si>
    <t>2024年高耀镇王岭村水毁公路修复项目</t>
  </si>
  <si>
    <t>麻万岭水毁路长20米、宽1.1米、高10米</t>
  </si>
  <si>
    <t>改善86户344人出行方便</t>
  </si>
  <si>
    <t>2024年双关村便民桥建设项目</t>
  </si>
  <si>
    <t>李家门口桥梁加固修复长15米，宽4.5米</t>
  </si>
  <si>
    <t>改善13户47人出行方便</t>
  </si>
  <si>
    <t>2024年高耀镇兴龙村东湾组、桑岭组河堤修复项目</t>
  </si>
  <si>
    <t>修复河堤长400米，高3米，宽1.2米，在项目实施完成后，建立资产管护制度，确定专人对资产进行管护，管护资金由村集体经济收入支付。</t>
  </si>
  <si>
    <t>兴龙村</t>
  </si>
  <si>
    <t>杨保林</t>
  </si>
  <si>
    <t>改善214户910人生产生活条件</t>
  </si>
  <si>
    <t>2024年麻坪镇陈台村土房沟、超洼水毁河堤修复项目</t>
  </si>
  <si>
    <t>超洼四组原七、八、九组水毁河堤100米；土房沟二组原三、四组水毁河堤100米。</t>
  </si>
  <si>
    <t>农村公益性基础设施建设，方便周边农户出行</t>
  </si>
  <si>
    <t>通过实施麻坪镇陈台村土房沟、超洼水毁河堤修复项目，达到超洼四组、土房沟二组农民出行便利。</t>
  </si>
  <si>
    <t>2024年麻坪镇陈台村二组、三组通组路修复项目</t>
  </si>
  <si>
    <t>7.22水毁路基、路面悬空。涉及陈台村二组土房沟口通组路50米、三组超洼通组路150米。</t>
  </si>
  <si>
    <t>通过实施二组、三组通组路修复，达到陈台村二组土房沟口通组路、三组超洼通组路190户农户出行便利。</t>
  </si>
  <si>
    <t>2024年麻坪镇三兴村十九组便民桥一座</t>
  </si>
  <si>
    <t>长20延米，宽4米</t>
  </si>
  <si>
    <t>马建良</t>
  </si>
  <si>
    <t>通过修建十九组便民桥，达到方便三兴村十九组391户农户出行便利的目的。</t>
  </si>
  <si>
    <t>2024年麻坪镇三兴村九组十二组断头路</t>
  </si>
  <si>
    <t>长500米，宽3.5米</t>
  </si>
  <si>
    <t>通过修建十九组便民桥，达到方便三兴村十九组187户农户出行便利的目的。</t>
  </si>
  <si>
    <t>2024年麻坪镇三兴村十五组便民桥一座</t>
  </si>
  <si>
    <t>长15延米，宽3.5米</t>
  </si>
  <si>
    <t>通过修建十五组便民桥，达到方便三兴村十五组385户农户出行便利的目的。</t>
  </si>
  <si>
    <t>2024年麻坪镇三兴村修复河堤埝项目</t>
  </si>
  <si>
    <t>修复台峪水毁河堤埝600米，高3.5米，宽0.8米</t>
  </si>
  <si>
    <t>通过修建三兴村河堤埝，达到保障附近住户安全的目的。</t>
  </si>
  <si>
    <t>2024年麻坪镇三兴村23组水泥路硬化项目</t>
  </si>
  <si>
    <t>1.6公里，宽3.5米</t>
  </si>
  <si>
    <t>通过实施三兴村23组水泥路硬化，达到方便三兴村23组157户农户出行便利的目的。</t>
  </si>
  <si>
    <t>2024年麻坪镇三兴村十七水毁通组路修复</t>
  </si>
  <si>
    <t>修复路基冲毁、塌陷79米</t>
  </si>
  <si>
    <t>通过修建十七通组路，达到方便十七通组路131户农户出行便利的目的。</t>
  </si>
  <si>
    <t>2024年麻坪镇三兴村十八组水毁河堤埝修复项目</t>
  </si>
  <si>
    <t>修复水毁河堤埝100米，高3.5米，宽0.8米</t>
  </si>
  <si>
    <t>通过修复十八组水毁河堤埝，达到保障附近住户安全的目的。</t>
  </si>
  <si>
    <t>2024年麻坪镇栗西口村二组(原十一组)通组路古墓沟口桥修复项目</t>
  </si>
  <si>
    <t>8.6洪灾，部分桥基冲毁，未修复。长12延米、宽3.5米</t>
  </si>
  <si>
    <t>何民子</t>
  </si>
  <si>
    <t>通过修建栗西口二组(原十一组)通组路古墓沟口桥，达到方便栗西口二组(原十一组)138户农户出行的目的。</t>
  </si>
  <si>
    <t>2024年麻坪镇栗西口村二组(原十组)通组路牛角沟口桥修复项目</t>
  </si>
  <si>
    <t>通过修复二组(原十组)通组路牛角沟口桥，达到方便栗西口二组(原十组)83户农户出行的目的。</t>
  </si>
  <si>
    <t>2024年麻坪镇栗西口村六组(原十三组)通组路杨树沟口桥修复项目</t>
  </si>
  <si>
    <t>通过修复六组(原十三组)通组路杨树沟口桥，达到方便栗西口村六组(原十三组)86户农户出行便利的目的。</t>
  </si>
  <si>
    <t>2024年麻坪镇峪口村水毁道路修复项目</t>
  </si>
  <si>
    <t>硬化修复路面1.8公里，设立警示标志6处</t>
  </si>
  <si>
    <t>通过道路修复，提高7个组512户1590余人生产生活</t>
  </si>
  <si>
    <t>2024年麻坪镇峪口村水毁河提修复项目</t>
  </si>
  <si>
    <t>水毁河堤修复1公里</t>
  </si>
  <si>
    <t>通过水毁河提修复，提高4个组320户1000余人生产生活</t>
  </si>
  <si>
    <t>2024年麻坪镇峪口村十二组通组便民桥一座</t>
  </si>
  <si>
    <t>长13米、宽4.5米</t>
  </si>
  <si>
    <t>通过新修桥梁建设，提高4个组120户400余人生产生活</t>
  </si>
  <si>
    <t>2024年麻坪镇峪口村9组、5组水毁便民桥两座</t>
  </si>
  <si>
    <t>长8米，宽3米</t>
  </si>
  <si>
    <t>通过水毁便民桥修复，提高2个组57户180余人生产生活</t>
  </si>
  <si>
    <t>2024年麻坪镇峪口村水毁通组路硬化项目</t>
  </si>
  <si>
    <t>硬化道路900米</t>
  </si>
  <si>
    <t>通过水毁通户路硬化，提高1个组31户150余人生产生活</t>
  </si>
  <si>
    <t>2024年麻坪镇娘庙村二、三通组路硬化项目</t>
  </si>
  <si>
    <t>娘庙村二、三组1000米通组路建设宽3米，厚18公分。</t>
  </si>
  <si>
    <t>通过建设通组路，提升村民居住环境，解决出行问题</t>
  </si>
  <si>
    <t>2024年麻坪镇娘庙村三组水毁河堤修复项目</t>
  </si>
  <si>
    <t>娘庙村三组600米河堤建设，宽50公分，高2米</t>
  </si>
  <si>
    <t>通过修缮河堤，保护群众生命财产的安全，提升村民居住环境，解决出行问题</t>
  </si>
  <si>
    <t>2024年麻坪镇娘庙村五组黄石沟水毁河堤碾修复项目</t>
  </si>
  <si>
    <t>娘庙村五组600米河堤建设，宽50公分，高3米</t>
  </si>
  <si>
    <t>2024年麻坪镇娘庙村富粮民门前志杨书灵门前河底硬化项目</t>
  </si>
  <si>
    <t>娘庙村五组河底硬化800米，宽3米，厚20公分。</t>
  </si>
  <si>
    <t>通过对五组800米道路硬化，提升村民居住环境，保持水路畅通，保护群众生命财产安全。</t>
  </si>
  <si>
    <t>2024年麻坪镇孤山村五组通组路修复项目</t>
  </si>
  <si>
    <t>修复7.22水灾造成孤陈路（槐坪段）三处共长100米多处悬空路面</t>
  </si>
  <si>
    <t>通过修复达到群众安全出行</t>
  </si>
  <si>
    <t>2024年麻坪镇孤山村一组（赵玲）通组路便民桥项目</t>
  </si>
  <si>
    <t>8.6洪灾水毁，长10米，宽3.5米</t>
  </si>
  <si>
    <t>2024年麻坪镇孤山村四组（原十二组）通组路修复项目</t>
  </si>
  <si>
    <t>通组路长310米，宽4米，表面修复硬化</t>
  </si>
  <si>
    <t>2024年麻坪镇宋村通组路硬化项目</t>
  </si>
  <si>
    <t>宋村五组搬迁点巷道硬化，巷道路硬化长2500米，宽4.5米</t>
  </si>
  <si>
    <t>宋村</t>
  </si>
  <si>
    <t>宋村村民委员会</t>
  </si>
  <si>
    <t>李龙会</t>
  </si>
  <si>
    <t>通过通组路硬化，大道，方便群众生活生产</t>
  </si>
  <si>
    <t>2024年麻坪镇斜岭村十四组便民桥项目</t>
  </si>
  <si>
    <t>20米长，2.5米宽</t>
  </si>
  <si>
    <t>2024年麻坪镇斜岭村通村路河堤修建项目</t>
  </si>
  <si>
    <t>30米长，1米宽，5米高</t>
  </si>
  <si>
    <t>2024年麻坪镇斜岭村部分水毁路面硬化项目</t>
  </si>
  <si>
    <t>500米，3.5米宽</t>
  </si>
  <si>
    <t>2024年度云蒙山村六组、七组、八组、九组、十组、十二组通组路道路提升</t>
  </si>
  <si>
    <t>2公里通组路道路临河路段防护栏安装。</t>
  </si>
  <si>
    <t>云蒙山村村委会</t>
  </si>
  <si>
    <t>2024年麻坪镇麻坪街村2组-7组通组路灾后修复及硬化项目</t>
  </si>
  <si>
    <t>硬化1.7公里，宽4.5米，河堤修复200米，高3米，</t>
  </si>
  <si>
    <t>通过项目实施，方面群众出行260人，带动产业发展200亩，户均增收5000元</t>
  </si>
  <si>
    <t>2024年麻坪镇麻坪街村5-8组-黑虎庙返砂路修复项目</t>
  </si>
  <si>
    <t>宽4.5米长3.8公里返砂路修复</t>
  </si>
  <si>
    <t>通过项目实施，方面群众出行657人，带动产业发展450亩。户均增加收入500元。</t>
  </si>
  <si>
    <t>2024年麻坪镇麻坪街村金鸡岭岭西至超洼河道路建设项目</t>
  </si>
  <si>
    <t>修建长0.8公里，宽3米道路</t>
  </si>
  <si>
    <t>2024年麻坪镇麻坪街村金鸡岭向前龙门前滑坡体护坡埝修复及21组路堤修复项目</t>
  </si>
  <si>
    <t>修建长40米，高2.5米护坡埝</t>
  </si>
  <si>
    <t>通过项目实施，方面金鸡岭三个组295人出行，带动产业发展。</t>
  </si>
  <si>
    <t>2024年麻坪镇麻坪街村8组黄开周门前至石棚河堤修复项目</t>
  </si>
  <si>
    <t>通过项目实施，保护耕地80亩，动产业发,80亩。户均增收600元</t>
  </si>
  <si>
    <t>石坡镇黑山村水毁通组路硬化项目</t>
  </si>
  <si>
    <t>硬化十一组通组道路长300米，宽3.5米。</t>
  </si>
  <si>
    <t>改善生产生活条件，方便群众出行</t>
  </si>
  <si>
    <t>通组路的完善，进一步方便群众出行，提高群众幸福感</t>
  </si>
  <si>
    <t>石坡镇黑山村便民桥修建项目</t>
  </si>
  <si>
    <t>修建十四组便民桥一座，桥宽3米，长24米。</t>
  </si>
  <si>
    <t>方便群众出行，有利于农民农耕作业</t>
  </si>
  <si>
    <t>石坡镇黑山村河道疏通二期项目</t>
  </si>
  <si>
    <t>疏通黑山村八组杨沟口山体炸方7410立方米。</t>
  </si>
  <si>
    <t>保护群众生命财产安全和耕地160亩</t>
  </si>
  <si>
    <t>石坡镇黑山村河提建设项目</t>
  </si>
  <si>
    <t>修建八组殷家河堤长170米，高4米，宽1米，680立方米。</t>
  </si>
  <si>
    <t>保护八组及下游村民生命财产和耕地安全</t>
  </si>
  <si>
    <t>通过河提的修建，保护八组及下游村民生命财产和耕地安全</t>
  </si>
  <si>
    <t>石坡镇王窑村通组路硬化项目</t>
  </si>
  <si>
    <t>硬化小窑组宽3.5米，长620米通组路。</t>
  </si>
  <si>
    <t>项目实施后可促进王窑村小窑组脱贫户13户45人生活水平提升。</t>
  </si>
  <si>
    <t>项目实施后可促进王窑村小窑组群众45户162人，其中：脱贫户13户45人生活水平提升。</t>
  </si>
  <si>
    <t>石坡镇周湾村便民桥建设项目</t>
  </si>
  <si>
    <t>修建便民桥一座，长55米，宽4米。</t>
  </si>
  <si>
    <t>项目建成后可解决3个组，60亩地，1户人家出行难、种地难得问题，实现巩固成效提升群众生产生活水平。</t>
  </si>
  <si>
    <t>项目实施后可促进周湾村周东组、周中、周西组群众91户300人，其中：脱贫户26户93人生活水平提升，保护耕地60亩。</t>
  </si>
  <si>
    <t>石坡镇周湾村党东组便民桥建设项目</t>
  </si>
  <si>
    <t>修建党东组便民桥一座，长30米，宽4.5米。</t>
  </si>
  <si>
    <t>解决党东组群众生产难题</t>
  </si>
  <si>
    <t>项目实施后可促进周湾村党东组、群众30户110人，其中：脱贫户6户17人生产出行难问题，保护耕地40多亩。</t>
  </si>
  <si>
    <t>石坡镇郝坪村通组路建设项目</t>
  </si>
  <si>
    <t>修建北坡组宽3米，长800米断头路。</t>
  </si>
  <si>
    <t>提升北坡组39户126人，其中脱贫户13户39人生产生活水平</t>
  </si>
  <si>
    <t>通过实施2024年石坡镇郝坪村北坡组断头路项目使坡组39户126人，其中脱贫户13户39人生产生活水平得到提升。</t>
  </si>
  <si>
    <t>石坡镇郝坪村巷道硬化项目</t>
  </si>
  <si>
    <t>硬化北坡组巷道1000米，寨坪组巷道500米，岭前组巷道400米，马庄组巷道400米，宽均为2米。</t>
  </si>
  <si>
    <t>项目建成后可解决郝坪村北坡组、马庄组、寨坪组、岭前组47户脱贫户147人出行难，提升群众生活质量。</t>
  </si>
  <si>
    <t>项目建成后可解决郝坪村北坡组、马庄组、寨坪组、岭前组420人126户，其中47户脱贫户147人出行难，提升群众生活质量。</t>
  </si>
  <si>
    <t>石坡镇华星村吕村组便民桥建设项目</t>
  </si>
  <si>
    <t>修建吕村组便民桥一座，长20米，宽3米。</t>
  </si>
  <si>
    <t>通过项目实施，达到257人出入方便、种地方便目标</t>
  </si>
  <si>
    <t>石坡镇华星村安河组便民桥建设项目</t>
  </si>
  <si>
    <t>修建安河组便民桥一座，长22米、宽4米。</t>
  </si>
  <si>
    <t>通过项目实施，达到330人出行入、种地方便的目的</t>
  </si>
  <si>
    <t>石坡镇华星村通组路改建项目</t>
  </si>
  <si>
    <t>街上组通组路改建长880米、宽4米，铺设马路砖、打18公分垫层，路沿石等。</t>
  </si>
  <si>
    <t>通过项目实施，可满足72户群众出行便捷安全、商树希望小学90余名师生安全要求</t>
  </si>
  <si>
    <t>石坡镇金鞍村水毁道路修复项目</t>
  </si>
  <si>
    <t>修复关口水毁涵洞1处，老庄水毁道路200米，南岭组刘杨路水毁垮塌4处200米。</t>
  </si>
  <si>
    <t>石坡镇金鞍村通组路建设项目</t>
  </si>
  <si>
    <t>南沟组樊新民门口至潘清俊门口新修通组路380米，新修路基宽4.5米，硬化路面宽3米，另外在前沟增设避车道2处。</t>
  </si>
  <si>
    <t>通过项目实施，解决南沟组、李村组257人出入方便、种地方便目标</t>
  </si>
  <si>
    <t>石坡镇金鞍村便民桥建设项目</t>
  </si>
  <si>
    <t>修建前河便民桥一座，长80米，宽4.5米。</t>
  </si>
  <si>
    <t>石坡镇金鞍村钢丝桥建设项目</t>
  </si>
  <si>
    <t>桃花岛新修钢丝吊桥一座，全长100米，宽2.5米。</t>
  </si>
  <si>
    <t>石坡镇寇窑村通组路建设项目</t>
  </si>
  <si>
    <t>下窑组修建长300米，宽3米的通组路。</t>
  </si>
  <si>
    <t>改善生活生产生活条件，方便群众出行</t>
  </si>
  <si>
    <t>石坡镇寇窑村水毁路修复项目</t>
  </si>
  <si>
    <t>修复庞沟组水毁路3000米。</t>
  </si>
  <si>
    <t>提升群众出行条件</t>
  </si>
  <si>
    <t>石坡镇罗窑村通组路建设项目</t>
  </si>
  <si>
    <t>建设通组路，路基长260米、宽4米、高1.5米，硬化路面宽3米、长260米、厚0.18米。</t>
  </si>
  <si>
    <t>实施了该项目给32户群众带来了出行便利</t>
  </si>
  <si>
    <t>为村民提供便利</t>
  </si>
  <si>
    <t>石坡镇罗窑村巷道硬化项目</t>
  </si>
  <si>
    <t>硬化巷道长1023米，宽2.5米。</t>
  </si>
  <si>
    <t>可以更好的发展乡村振兴</t>
  </si>
  <si>
    <t>村容村貌提升得到改善</t>
  </si>
  <si>
    <t>石坡镇罗窑村通组路硬化项目</t>
  </si>
  <si>
    <t>硬化四、七、二组通组路，长1490米，宽3米。</t>
  </si>
  <si>
    <t>石坡镇罗窑村便民桥建设项目</t>
  </si>
  <si>
    <t>建设九组便民桥一座，长25米、宽3.5米。</t>
  </si>
  <si>
    <t>通过实施该项目，带动68户群众，交通便利</t>
  </si>
  <si>
    <t>石坡镇罗窑村水毁桥梁修复项目</t>
  </si>
  <si>
    <t>修复独鹿沟2座水毁桥梁护栏120米。</t>
  </si>
  <si>
    <t>有效的带动全村人民出行便利</t>
  </si>
  <si>
    <t>通过实施该项目，带动罗窑村村民发展经济，交通便利</t>
  </si>
  <si>
    <t>石坡镇罗窑村东河桥梁建设项目</t>
  </si>
  <si>
    <t>修建一组东河桥梁一座，长25米、宽3.5米。</t>
  </si>
  <si>
    <t>通过实施该项目，带动52户群众，更好的发展联农带农产业</t>
  </si>
  <si>
    <t>石坡镇南坪村通组路硬化项目</t>
  </si>
  <si>
    <t>硬化南坪组、边坡组、刘村组通组路，宽3.5米，长1900米;硬化前梁组、刘村组巷道路500米，宽2.5米。</t>
  </si>
  <si>
    <t>通过实施该项目，能够确保该组91户，301人正常出行以及全村产业发展顺利推进</t>
  </si>
  <si>
    <t>通过实施该项目，能够确保该组91户，301人正常出行以及产业发展顺利推进</t>
  </si>
  <si>
    <t>石坡镇石坡街社区八组河西至当湾口道路改造项目</t>
  </si>
  <si>
    <t>沥青铺设八组河西至当湾口道路，长1500米，宽6米。</t>
  </si>
  <si>
    <t>使社区937户农户2950人出行便利，提升集镇整体环境</t>
  </si>
  <si>
    <t>通过实施该项目改变社区社区全域环境</t>
  </si>
  <si>
    <t>石坡镇石坡街社区中学门口至税务所门口道路改造项目</t>
  </si>
  <si>
    <t>沥青铺设中学门口至税务所门口道路，长1300米，宽6米。</t>
  </si>
  <si>
    <t>石坡镇石坡街社区西街桥头至镇政府门口道路改造项目</t>
  </si>
  <si>
    <t>沥青铺设西街桥头至镇政府门口道路，长700米，宽6米。</t>
  </si>
  <si>
    <t>石坡镇石坡街社区通组路硬化项目</t>
  </si>
  <si>
    <t>硬化三组、、五组、九组通组路1200米。</t>
  </si>
  <si>
    <t>使社区205户农户618人出行便利，提升集镇整体环境</t>
  </si>
  <si>
    <t>石坡镇石羊村通组路建设项目</t>
  </si>
  <si>
    <t>东沟组硬化长80米，宽3米通组路，路堤高5.5米，440立方米。</t>
  </si>
  <si>
    <t>石坡镇王村村周岭组通组路硬化项目</t>
  </si>
  <si>
    <t>硬化周岭组通组路，长800米，宽3米，厚0.18米。</t>
  </si>
  <si>
    <t>解决了我村周岭组及大背沟组30户91人的安全出行问题</t>
  </si>
  <si>
    <t>石坡镇王村村通组路硬化项目</t>
  </si>
  <si>
    <t>东头组、西头组、河东组通组路及巷道路硬化，长1078米，3782平方米。</t>
  </si>
  <si>
    <t>通过实施该项目，带动376农户，其中脱贫户108户，达到解决1395人生产生活及出行目标</t>
  </si>
  <si>
    <t>石坡镇王村村水毁河堤修复项目</t>
  </si>
  <si>
    <t>修复河西组水毁河堤，长470米，宽0.75米，高2.5米共计881.25立方米。</t>
  </si>
  <si>
    <t>解决了河西组55户191人身安全问题</t>
  </si>
  <si>
    <t>石坡镇王村村尖角组便民桥建设项目</t>
  </si>
  <si>
    <t>尖角组新建便民桥，长31米，宽4.5米。</t>
  </si>
  <si>
    <t>解决了尖角组32户143人身安全问题</t>
  </si>
  <si>
    <t>石坡镇王村村河西组便民桥建设项目</t>
  </si>
  <si>
    <t>河西组新建便民桥，长33米，宽4.5米。</t>
  </si>
  <si>
    <t>石坡镇香山村水毁道路桥梁修复项目</t>
  </si>
  <si>
    <t>村卫生室门口至桥头道路硬化长110米.宽8米；修复程家组水毁桥长米13米，宽5.5米，高5.5米；3.修复河西组河堤，长110米，宽1米，高2.5米；修复河西组伍口便民桥两座桥面及护栏双侧110米。</t>
  </si>
  <si>
    <t>此项目建成后，可方便315户.1139人就医。</t>
  </si>
  <si>
    <t>工程实施后，可方便315户.1139人看病基础条件差</t>
  </si>
  <si>
    <t>石坡镇香山村便民桥建设项目</t>
  </si>
  <si>
    <t>新建上河组便民桥，长40米，宽5.5米。</t>
  </si>
  <si>
    <t>此项目建成后，可方便46户145人出行。</t>
  </si>
  <si>
    <t>项目实施后可解决46户145人出行难</t>
  </si>
  <si>
    <t>石坡镇香山村通组路硬化项目</t>
  </si>
  <si>
    <t>涉及135户群众通组断头路修复硬化，长2000米，宽4.5米。</t>
  </si>
  <si>
    <t>此项目建成后，可方便135户470人出行。</t>
  </si>
  <si>
    <t>项目实施后可解决135户470人出行难</t>
  </si>
  <si>
    <t>石坡镇桑坪村便民桥建设项目</t>
  </si>
  <si>
    <t>修建上村组便民桥，长30米，宽6.5米；建设长200米，高3.5米，宽0.8米河堤。</t>
  </si>
  <si>
    <t>47户户</t>
  </si>
  <si>
    <t>168人</t>
  </si>
  <si>
    <t>534人</t>
  </si>
  <si>
    <t>项目实施后可带动脱贫户47户，168人实现产业增收。</t>
  </si>
  <si>
    <t>项目实施后可带动群众156户户534人，其中：脱贫户47户，168人实现产业增收。</t>
  </si>
  <si>
    <t>石坡镇桑坪村通组路硬化项目</t>
  </si>
  <si>
    <t>硬化南头组、北头组通组路长800米，宽4米，3200平方米；硬化古寺沟组通组路300米，宽3.5米。</t>
  </si>
  <si>
    <t>项目实施后可带动脱贫户19户，64人实现产业增收。</t>
  </si>
  <si>
    <t>项目实施后可带动群众24户81人，其中：脱贫户19户，64人实现产业增收。</t>
  </si>
  <si>
    <t>石坡镇桑坪村碾道沟组通组路硬化项目</t>
  </si>
  <si>
    <t>硬化碾道沟组通组路长600米，宽3.5米，2100平方米。</t>
  </si>
  <si>
    <t>方便该组58户农户185人出行，提升该组整体环境</t>
  </si>
  <si>
    <t>石坡镇桑坪村河提修复项目</t>
  </si>
  <si>
    <t>修建碾道沟组长300米，宽0.8米，高4米，960立方米河堤；修复村委会门前长180米高3.5米宽0.8米.504立方米河堤。</t>
  </si>
  <si>
    <t>项目实施后可带动脱贫户17户，43人实现产业增收。</t>
  </si>
  <si>
    <t>项目实施后可带动群众21户54人，其中：脱贫户17户，43人实现产业增收。</t>
  </si>
  <si>
    <t>石坡镇南坪村水毁河堤修复项目</t>
  </si>
  <si>
    <t>修建前岭组长100米，高2.5米河堤。</t>
  </si>
  <si>
    <t>通过实施该项目，能够有效防止水土流失，确保80亩基本农田免受水毁，实现户均产业增收800元</t>
  </si>
  <si>
    <t>石坡镇石羊村河堤修复项目</t>
  </si>
  <si>
    <t>修复李家组河堤长150米，高3米，厚度1米，河渠宽5.5米，方量1200立方。</t>
  </si>
  <si>
    <t>保护基本农田及周边群众房屋安全</t>
  </si>
  <si>
    <t>石坡镇华星村河堤修复项目</t>
  </si>
  <si>
    <t>修建马湾组河堤两处长100米、宽0.8米、高4米。</t>
  </si>
  <si>
    <t>通过项目实施，达到保护群众189户644人生命财产安全、50亩耕地安全的目的</t>
  </si>
  <si>
    <t>石坡镇寇窑村河堤修复项目</t>
  </si>
  <si>
    <t>修复前门沟组河堤，长190米，高2.5米。</t>
  </si>
  <si>
    <t>石坡镇王窑村水毁河堤建设项目</t>
  </si>
  <si>
    <t>建设王窑村西前组260米，西后组120米，西平组140米（底宽1.2米，顶宽0.8米）水毁河堤工程。</t>
  </si>
  <si>
    <t>项目实施后可促进王窑村西前组，西后组，西坪组脱贫户68户168人实现产业增收，保护耕地120亩。</t>
  </si>
  <si>
    <t>项目实施后可促进王窑村西前组，西后组，西坪组群众168户560人，其中：脱贫户68户168人实现产业增收，保护耕地120亩。</t>
  </si>
  <si>
    <t>2024年巡检镇巡检街社区-上庙村西上路过水面改桥建设项目</t>
  </si>
  <si>
    <t>新建平板桥2座，规格10.6*5.5米</t>
  </si>
  <si>
    <t>通过实施该项目，达到800余群众出行方便，改善群众生产生活条件</t>
  </si>
  <si>
    <t>2024年巡检镇巡检街集镇跨河平板大桥项目</t>
  </si>
  <si>
    <t>新建平板桥1座，规格15*80米</t>
  </si>
  <si>
    <t>通过实施该项目，达到全镇群众出行方便，改善群众生产生活条件</t>
  </si>
  <si>
    <t>2024年巡检镇巡检街社区陕南移民搬迁小区断头路硬化建设项目</t>
  </si>
  <si>
    <t>新建硬化路面1200平方米</t>
  </si>
  <si>
    <t>通过实施该项目，改善群众生产生活条件</t>
  </si>
  <si>
    <t>2024年巡检镇巡检街社区水岔孟家沟便民桥1座项目</t>
  </si>
  <si>
    <t>新建孟家沟便民桥，规格3*10米</t>
  </si>
  <si>
    <t>2024年巡检镇巡检街社区柳树河堤建设项目</t>
  </si>
  <si>
    <t>新建柳树段河堤长200平方米*5*1</t>
  </si>
  <si>
    <t>2024年巡检镇巡检街社区2组、5组、6组巷道修建项目</t>
  </si>
  <si>
    <t>新建2组、5组、6组巷道2500平方米</t>
  </si>
  <si>
    <t>2024年巡检镇巡检街社区23、24组巷道修建项目</t>
  </si>
  <si>
    <t>新建23.24组巷道910平方米</t>
  </si>
  <si>
    <t>2024年巡检镇巡检街社区12.16.20.22组巷道新建项目</t>
  </si>
  <si>
    <t>新建12.16.20.22组巷道2800平方米</t>
  </si>
  <si>
    <t>2024年巡检镇巡检街社区17组河堤修建项目</t>
  </si>
  <si>
    <t>新建17组河堤3000*0.5*1新建水泥路面4000*3.5</t>
  </si>
  <si>
    <t>2024年巡检镇黑彰村巷道硬化项目</t>
  </si>
  <si>
    <t>新修二、七、八组、九、十组巷道2800米*3.5米</t>
  </si>
  <si>
    <t>群众出行便利，改善群众生产生活条件，有效提升群众生活质量。</t>
  </si>
  <si>
    <t>2024年巡检镇黑彰村九组巷道硬化项目</t>
  </si>
  <si>
    <t>新修通组路1520米*4米</t>
  </si>
  <si>
    <t>2024年巡检镇黑彰村五六组便民路硬化项目</t>
  </si>
  <si>
    <t>修建路基、砌石碾及硬化长120米，宽5米</t>
  </si>
  <si>
    <t>2024年巡检镇上庙村2组水毁路段修复项目</t>
  </si>
  <si>
    <t>二组香菇厂至八组椒树弯水毁路面加护坡
路面：长126米，宽4.5米
挡墙：990立方</t>
  </si>
  <si>
    <t>该项目实施后可以解决320户1011人群众出行方便、安全。</t>
  </si>
  <si>
    <t>2024年巡检镇上庙村8组水毁路段修复项目</t>
  </si>
  <si>
    <t>八组黄麻虎鸡场至八组狮子岭
路面：长40米，宽4.5米
挡墙：948</t>
  </si>
  <si>
    <t>2024年巡检镇驾鹿村巷道硬化项目</t>
  </si>
  <si>
    <t>驾鹿村全村，合计105条，合计5000米，2.5米水泥路</t>
  </si>
  <si>
    <t>通过实施该项目可实现全村一百余户出现方便，改善村容村貌，并带动贫困户10余人务工，</t>
  </si>
  <si>
    <t>2024年高山河村新建12组水毁产业危桥修复项目</t>
  </si>
  <si>
    <t>长32米.宽4.5米高4.38米.三孔</t>
  </si>
  <si>
    <t>方便群众发展产业种植，增加群众收入</t>
  </si>
  <si>
    <t>该项目实施后可以解决11.12组80户320人群众种植玉米大豆等经济作物，增加收入的效益。</t>
  </si>
  <si>
    <t>2024年高山河村六组八组水泥毁路挡墙修复项目</t>
  </si>
  <si>
    <t>长425米.宽40.7米高平均3.7米.1100.7立方米</t>
  </si>
  <si>
    <t>方便群众出行，解决汛期安全隐患</t>
  </si>
  <si>
    <t>该项目实施后可以解决六组八组58户232人群众出现困难和.汛期安全隐患的目的</t>
  </si>
  <si>
    <t>2024年巡检镇高山河村三组巷道硬化项目</t>
  </si>
  <si>
    <t>长560.宽2米。厚0.15米</t>
  </si>
  <si>
    <t>方便群众出行，改变村容村貌</t>
  </si>
  <si>
    <t>方便22户群众出行发展产业，改变村容村貌</t>
  </si>
  <si>
    <t>2024年巡检镇高山河村10组巷道硬化项目</t>
  </si>
  <si>
    <t>长990宽2米。厚0.15米</t>
  </si>
  <si>
    <t>方便24户群众出行发展产业，改变村容村貌</t>
  </si>
  <si>
    <t>2024年巡检镇高山河村5组巷道硬化项目</t>
  </si>
  <si>
    <t>长1400宽2米。厚0.15米</t>
  </si>
  <si>
    <t>方便45户群众出行发展产业，改变村容村貌</t>
  </si>
  <si>
    <t>2024年巡检镇高山河村12组巷道硬化项目</t>
  </si>
  <si>
    <t>长930宽2米。厚0.15米</t>
  </si>
  <si>
    <t>方便31户群众出行发展产业，改变村容村貌</t>
  </si>
  <si>
    <t>2024年巡检镇高山河村7组巷道硬化项目</t>
  </si>
  <si>
    <t>长850.宽3米。厚0.18米</t>
  </si>
  <si>
    <t>方便34户群众出行发展产业，改变村容村貌</t>
  </si>
  <si>
    <t>2024年巡检镇驾鹿村三组、六组巷道项目</t>
  </si>
  <si>
    <t>驾鹿村三组、六组，合计1050米，水泥路</t>
  </si>
  <si>
    <t>通过实施该项目可实现全村80余户出现方便，改善村容村貌，并带动贫困户20余人务工，</t>
  </si>
  <si>
    <t>2024年巡检镇驾鹿村、五组便民桥1座</t>
  </si>
  <si>
    <t>五组便民桥长10米、宽4米</t>
  </si>
  <si>
    <t>通过实施该便民桥项目可实现全村10余户出现方便，改善村容村貌，并带动贫困户10余人务工，</t>
  </si>
  <si>
    <t>2024巡检镇驾鹿村四、九组河提修复工程项目</t>
  </si>
  <si>
    <t>四组、九组路边河提共计712.65立方米</t>
  </si>
  <si>
    <t>通过实施该便民桥项目可实现全村60余户出现方便和生命财产安全，改善村容村貌，并带动贫困户20余人务工，</t>
  </si>
  <si>
    <t>2024巡检镇驾鹿村一组路、河提修复及护坡工程项目</t>
  </si>
  <si>
    <t>一组路、路边河堤及挡墙，通组路400米、河堤216米，343立方米，护坡长380米、57立方米。</t>
  </si>
  <si>
    <t>通过实施该便民桥项目可实现全村20余户出现方便和生命财产安全，改善村容村貌，并带动贫困户10余人务工，</t>
  </si>
  <si>
    <t>2024年巡检镇驾鹿一组村巷道硬化项目</t>
  </si>
  <si>
    <t>驾鹿村一组合计1495米，2米水泥路</t>
  </si>
  <si>
    <t>通过实施该项目可实现一组16户出现方便，改善村容村貌，并带动贫困户10余人务工，</t>
  </si>
  <si>
    <t>2024年巡检镇驾鹿二、五组村巷道硬化项目</t>
  </si>
  <si>
    <t>驾鹿村二、五组合计1580米，2米水泥路</t>
  </si>
  <si>
    <t>通过实施该项目可实现一组56户出现方便，改善村容村貌，并带动贫困户10余人务工，</t>
  </si>
  <si>
    <t>2024年巡检镇驾鹿三、四、六组村巷道硬化项目</t>
  </si>
  <si>
    <t>驾鹿村三、四、六组合计1581米，2米水泥路</t>
  </si>
  <si>
    <t>通过实施该项目可实现一组34户出现方便，改善村容村貌，并带动贫困户10余人务工，</t>
  </si>
  <si>
    <t>2024年巡检镇驾鹿七、八、九、十组村巷道硬化项目</t>
  </si>
  <si>
    <t>驾鹿村全村组合计1628米，2米水泥路</t>
  </si>
  <si>
    <t>通过实施该项目可实现一组35户出现方便，改善村容村貌，并带动贫困户10余人务工，</t>
  </si>
  <si>
    <t>2024年巡检镇驾鹿十一、十二、十三组村巷道硬化项目</t>
  </si>
  <si>
    <t>驾鹿村十一、十二、十三组合计1939米，2米水泥路</t>
  </si>
  <si>
    <t>通过实施该项目可实现一组46户出现方便，改善村容村貌，并带动贫困户10余人务工，</t>
  </si>
  <si>
    <t>2024年巡检镇石墙村石墙村7—8组便民桥项目</t>
  </si>
  <si>
    <t>100米长3米宽300平方米便民桥一座</t>
  </si>
  <si>
    <t>村支部书</t>
  </si>
  <si>
    <t>改善基础设施，方便群众出行</t>
  </si>
  <si>
    <t>通过实施该项目，方便7-8组120户423人生产生活活及出行方便</t>
  </si>
  <si>
    <t>2024年巡检镇石墙村全村村组油返砂路改造项目</t>
  </si>
  <si>
    <t>改造整村油返砂路1.5公里</t>
  </si>
  <si>
    <t>通过实施该项目，方便5-8组173户594人生产生活活及出行方便</t>
  </si>
  <si>
    <t>2024年巡检镇石墙村1-5组河堤修复项目</t>
  </si>
  <si>
    <t>二组至五组通组路修建河堤32米，216立方米，一组大桥西头修建河堤50米，115立方米</t>
  </si>
  <si>
    <t>通过实施该项目，方便二、五组群众生产生活及出行</t>
  </si>
  <si>
    <t>2024年巡检镇石墙村1组巷道建设项目</t>
  </si>
  <si>
    <t>一组菜园公路至牛爱平门口硬化道路120米420平方米，一组水磨后公路至一组通组路陈根朝门口再至卢军门口硬化道路150米525平方米，周永平门前巷道硬化道路125米250平方米</t>
  </si>
  <si>
    <t>通过实施该项目，方便一、二组群众生产生活及出行</t>
  </si>
  <si>
    <t>2024年巡检镇太子坪村九组灾后桥梁重建项目</t>
  </si>
  <si>
    <t>建设便民桥一座，长13.5米、宽3米</t>
  </si>
  <si>
    <t>基础设施改善</t>
  </si>
  <si>
    <t>通过项目的实施，，并解决群众出行难问题。</t>
  </si>
  <si>
    <t>2024年巡检镇三元村1组巷道硬化项目</t>
  </si>
  <si>
    <t>硬化三元村道路1.5公里（长1500米*宽3.5米*厚0.18米），化三元村巷道600米（长200米*宽2米*厚0.18米）</t>
  </si>
  <si>
    <t>通过1组道路硬化，达到群众出行便利，改善群众生产生活条件，有效提升了群众生活质量。</t>
  </si>
  <si>
    <t>2024年巡检镇三元村12组巷道硬化项目</t>
  </si>
  <si>
    <t>硬化三元村道路1000米，（长1000米*宽3.5米*厚0.18米），硬化三元村巷道1480米（长1480米*宽2米*厚0.18米）</t>
  </si>
  <si>
    <t>通过12组道路硬化，达到群众出行便利，改善群众生产生活条件，有效提升了群众生活质量。</t>
  </si>
  <si>
    <t>2024年巡检镇三元村6组巷道硬化项目</t>
  </si>
  <si>
    <t>硬化三元村道路2000米（长2000米*宽3.5米*厚0.18米）硬化三元村巷道500米（长500米*宽2米*厚0.18米）</t>
  </si>
  <si>
    <t>通过6组道路硬化，达到群众出行便利，改善群众生产生活条件，有效提升了群众生活质量。</t>
  </si>
  <si>
    <t>2024年巡检镇三元村18组巷道硬化项目</t>
  </si>
  <si>
    <t>硬化三元村道路1700米（长1700米*宽3.5米*厚0.18米）</t>
  </si>
  <si>
    <t>通过18组道路硬化，达到群众出行便利，改善群众生产生活条件，有效提升了群众生活质量。</t>
  </si>
  <si>
    <t>2024年巡检镇三元村3组巷道硬化项目</t>
  </si>
  <si>
    <t>硬化三元村巷道1775米（长1775米*宽2米*厚0.18米）</t>
  </si>
  <si>
    <t>通过3组巷道硬化，达到群众出行便利，改善群众生产生活条件，有效提升了群众生活质量。</t>
  </si>
  <si>
    <t>2024年巡检镇三元村4组巷道硬化项目</t>
  </si>
  <si>
    <t>硬化三元村巷道1245米（长1245米*宽2米*厚0.18米）</t>
  </si>
  <si>
    <t>通过4组巷道硬化，达到群众出行便利，改善群众生产生活条件，有效提升了群众生活质量。</t>
  </si>
  <si>
    <t>2024年巡检镇三元村5组巷道硬化项目</t>
  </si>
  <si>
    <t>硬化三元村巷道1235米（长1235米*宽2米*厚0.18米）</t>
  </si>
  <si>
    <t>通过5组巷道硬化，达到群众出行便利，改善群众生产生活条件，有效提升了群众生活质量。</t>
  </si>
  <si>
    <t>2024年巡检镇三元村7组巷道硬化项目</t>
  </si>
  <si>
    <t>硬化三元村巷道1320米（长1320米*宽2米*厚0.18米）</t>
  </si>
  <si>
    <t>通过7组巷道硬化，达到群众出行便利，改善群众生产生活条件，有效提升了群众生活质量。</t>
  </si>
  <si>
    <t>2024年巡检镇三元村8组巷道硬化项目</t>
  </si>
  <si>
    <t>硬化三元村巷道960米（长960米*宽2米*厚0.18米）</t>
  </si>
  <si>
    <t>通过8组巷道硬化，达到群众出行便利，改善群众生产生活条件，有效提升了群众生活质量。</t>
  </si>
  <si>
    <t>2024年巡检镇三元村11组巷道硬化项目</t>
  </si>
  <si>
    <t>硬化三元村巷道700米（长700米*宽2米*厚0.18米）</t>
  </si>
  <si>
    <t>通过11组巷道硬化，达到群众出行便利，改善群众生产生活条件，有效提升了群众生活质量。</t>
  </si>
  <si>
    <t>2024年巡检镇三元村13组巷道硬化项目</t>
  </si>
  <si>
    <t>硬化三元村巷道1260米（长1260米*宽2米*厚0.18米）</t>
  </si>
  <si>
    <t>通过13组巷道硬化，达到群众出行便利，改善群众生产生活条件，有效提升了群众生活质量。</t>
  </si>
  <si>
    <t>2024年巡检镇三元村14.15组巷道硬化项目</t>
  </si>
  <si>
    <t>硬化三元村巷道600米（长600米*宽2米*厚0.18米）</t>
  </si>
  <si>
    <t>通过14组巷道硬化，达到群众出行便利，改善群众生产生活条件，有效提升了群众生活质量。</t>
  </si>
  <si>
    <t>2024年巡检镇三元村16、17巷道硬化项目</t>
  </si>
  <si>
    <t>通过16组巷道硬化，达到群众出行便利，改善群众生产生活条件，有效提升了群众生活质量。</t>
  </si>
  <si>
    <t>2024年巡检镇三元村18组巷道路硬化项目</t>
  </si>
  <si>
    <t>硬化三元村巷道1150米（长1150米*宽2米*厚0.18米）</t>
  </si>
  <si>
    <t>通过18组巷道硬化，达到群众出行便利，改善群众生产生活条件，有效提升了群众生活质量。</t>
  </si>
  <si>
    <t>2024年巡检镇三元村19、20组巷道硬化项目</t>
  </si>
  <si>
    <t>硬化三元村巷道500米（长500米*宽2米*厚0.18米）</t>
  </si>
  <si>
    <t>通过19组巷道硬化，达到群众出行便利，改善群众生产生活条件，有效提升了群众生活质量。</t>
  </si>
  <si>
    <t>2024年巡检镇三元村21组巷道硬化项目</t>
  </si>
  <si>
    <t>硬化三元村巷道535米（长535米*宽2米*厚0.18米）</t>
  </si>
  <si>
    <t>通过21组巷道硬化，达到群众出行便利，改善群众生产生活条件，有效提升了群众生活质量。</t>
  </si>
  <si>
    <t>2024年巡检镇三元村22组巷道硬化项目</t>
  </si>
  <si>
    <t>通过22组巷道硬化，达到群众出行便利，改善群众生产生活条件，有效提升了群众生活质量。</t>
  </si>
  <si>
    <t>2024年巡检镇太子坪村巷道硬化项目</t>
  </si>
  <si>
    <t>建设巷道硬化21000平米</t>
  </si>
  <si>
    <t>通过项目的实施，解决群众出行难问题。</t>
  </si>
  <si>
    <t>2024年巡检镇太子坪村三组灾后桥梁重建项目</t>
  </si>
  <si>
    <t>太子坪村三组李兆华、李和平门前建设桥梁跨度31.5米，宽度3米</t>
  </si>
  <si>
    <t>2024年巡检镇太子坪村十三组刘兴全门口灾后桥梁重建项目</t>
  </si>
  <si>
    <t>太子坪村十三组刘兴全门口，建设桥梁1座跨度7.5米，宽度3米</t>
  </si>
  <si>
    <t>2024年巡检镇三元村22组通村路路面灾后修复项目</t>
  </si>
  <si>
    <t>修复三元村22组道路路面（长1100米*宽3.5米*厚0.18米）</t>
  </si>
  <si>
    <t>2024年巡检镇巡检街社区水毁河堤修复项目</t>
  </si>
  <si>
    <t>新建柳树段24组.25组河堤修复140立方米</t>
  </si>
  <si>
    <t>2024巡检镇巡检社区五组至15组河堤沿线灾后重建项目</t>
  </si>
  <si>
    <t>巡检社区5组王彩民门前、5组王彩民门上100米处、社区12组孙连虎门前、15组西上路（杜得山老房门前）、15组西上路（张新虎门下）、14组张麦计门前内容共计：河堤重建长度207.5米，宽度1.2米，高度3米</t>
  </si>
  <si>
    <t>通过实施该项目，带动当地旅游业发展</t>
  </si>
  <si>
    <t>2024年巡检镇巡检社区八组灾后河堤重建项目</t>
  </si>
  <si>
    <t>巡检社区8组高运虎路口内容共计：河堤重建长度55米，宽度1.5米，高度5米</t>
  </si>
  <si>
    <t>2024年巡检镇巡检社区老君山门前灾后河堤重建项目</t>
  </si>
  <si>
    <t>巡检社区老君山小山门内容共计：河堤重建长度28米，宽度1.5米，高度6米</t>
  </si>
  <si>
    <t>2024年巡检镇驾鹿二、三、四组巷道路项目</t>
  </si>
  <si>
    <t>巷道驾鹿村二、三、四组合计1124米，2米水泥路</t>
  </si>
  <si>
    <t>2024年巡检镇驾鹿一、五、八组巷道路项目</t>
  </si>
  <si>
    <t>巷道驾鹿村一、五、八组合计1205米，2米水泥路</t>
  </si>
  <si>
    <t>通过实施该项目可实现一组33户出现方便，改善村容村貌，并带动贫困户10余人务工，</t>
  </si>
  <si>
    <t>2024年巡检镇驾鹿九、十、十一、十二组巷道路项目</t>
  </si>
  <si>
    <t>巷道驾鹿村九、十、十一、十二组合计1445米，2米水泥路</t>
  </si>
  <si>
    <t>2024年巡检镇驾鹿村东河口-孙家沟灾后受损道路修复</t>
  </si>
  <si>
    <t>地点：驾鹿村东河口桥—孙家沟口通村路内容：修复道路长度148米，宽度3.5米，厚度0.2米。修建挡墙长度803米，高度2.5米，宽度1米。</t>
  </si>
  <si>
    <t>通过实施该项目可实现东河片100余户出现方便，改善村容村貌，并带动贫困户10余人务工，</t>
  </si>
  <si>
    <t>寺耳镇梁坪村杜口水毁河堤项目</t>
  </si>
  <si>
    <t>修复杜口组水毁河堤500米</t>
  </si>
  <si>
    <t>保护49户群众生命财产安全</t>
  </si>
  <si>
    <t>寺耳镇梁坪村二仙口水毁河堤项目</t>
  </si>
  <si>
    <t>修复二仙口组水毁河堤400米</t>
  </si>
  <si>
    <t>保护31户群众生命财产安全</t>
  </si>
  <si>
    <t>寺耳镇梁坪村四仙沟水毁河堤项目</t>
  </si>
  <si>
    <t>修复四仙沟水毁河堤500米</t>
  </si>
  <si>
    <t>保护47户群众生命财产安全</t>
  </si>
  <si>
    <t>寺耳伍仙村通村路河堤埝项目</t>
  </si>
  <si>
    <t>伍仙村窑口组桥头至村委会2Km河堤埝</t>
  </si>
  <si>
    <t>伍仙村委会</t>
  </si>
  <si>
    <t>方便全村1893人出行</t>
  </si>
  <si>
    <t>寺耳伍仙村6个组水毁河堤项目</t>
  </si>
  <si>
    <t>芋园、香神、三丈沟、潘兴沟、唐沟、万浪沟6个组水毁河堤共900米</t>
  </si>
  <si>
    <t>方便芋园、香神、三丈沟、潘兴沟、唐沟、万浪沟等6个村民小组714名群众出行</t>
  </si>
  <si>
    <t>寺耳伍仙村三丈沟便民桥项目</t>
  </si>
  <si>
    <t>三丈沟组袁来锁门口便民桥一座，长8米，宽4米，高3.5米，蔡苏平门下100米处便民桥一座，长10米，宽4.5米，高2米</t>
  </si>
  <si>
    <t>方便芋园、香神、三丈沟三个村民小组213名群众出行</t>
  </si>
  <si>
    <t>寺耳伍仙村上伍仙便民桥项目</t>
  </si>
  <si>
    <t>上伍仙组陈锁门前便民桥一座，长4米，宽5米，高3米</t>
  </si>
  <si>
    <t>方便上伍仙、刘塬、朱家沟、唐沟、万浪沟、大洞沟、麻地沟等7个村民小组850余名群众安全出行</t>
  </si>
  <si>
    <t>寺耳伍仙村打洞沟便民桥项目</t>
  </si>
  <si>
    <t>大洞沟组陶民路口便民桥一座，长5米，宽3.5米，高3.5米</t>
  </si>
  <si>
    <t>解决陶民出行困难</t>
  </si>
  <si>
    <t>寺耳伍仙村刘塬便民桥项目</t>
  </si>
  <si>
    <t>刘塬组刘小民路口下20米处危桥改建一座，长10米，宽4.5米。高3.5米</t>
  </si>
  <si>
    <t>方便刘塬、万浪沟、麻地沟、大洞沟4个村民小组446名群众安全出行</t>
  </si>
  <si>
    <t>寺耳伍仙村刘塬巷道硬化项目</t>
  </si>
  <si>
    <t>刘塬组张沟壕巷道硬化，长1.7千米，宽2.5米</t>
  </si>
  <si>
    <t>方便刘塬组260名群众生产、生活</t>
  </si>
  <si>
    <t>寺耳镇梁坪村梁坪组至伍仙村后沟组道路建设项目</t>
  </si>
  <si>
    <t>梁坪村梁坪组至伍仙村后沟组道路新建3.1公里</t>
  </si>
  <si>
    <t>方便全村910人出行</t>
  </si>
  <si>
    <t>寺耳镇寺耳街社区庄子河通组路项目</t>
  </si>
  <si>
    <t xml:space="preserve">寺耳街社区庄子合组通组路1公里
</t>
  </si>
  <si>
    <t>寺耳街社区居委会</t>
  </si>
  <si>
    <t>通过实施该项目，解决了三个组79群众出行难的问题。</t>
  </si>
  <si>
    <t>寺耳东庄村上庄组河提工程项目</t>
  </si>
  <si>
    <t>修建河提220米</t>
  </si>
  <si>
    <t>东庄</t>
  </si>
  <si>
    <t>东庄村委会</t>
  </si>
  <si>
    <t>改善群众生活条件</t>
  </si>
  <si>
    <t>寺耳东庄村下庄组、王村组河提工程项目</t>
  </si>
  <si>
    <t>修建河提300米</t>
  </si>
  <si>
    <t>寺耳东庄村下庄组巷道硬化项目</t>
  </si>
  <si>
    <t>新建巷道300米（含路基处理、路面硬化、排水管道等配套设施）</t>
  </si>
  <si>
    <t>寺耳镇王沟村通组路硬化项目</t>
  </si>
  <si>
    <t>3.6公里通村路硬化</t>
  </si>
  <si>
    <t>王沟村委会</t>
  </si>
  <si>
    <t>解决185户群众出行问题</t>
  </si>
  <si>
    <t>寺耳镇高村村王西峪组巷道硬化项目</t>
  </si>
  <si>
    <t>硬化巷道长500米宽3米</t>
  </si>
  <si>
    <t>高村村民委员会</t>
  </si>
  <si>
    <t>解决26户群众出行问题</t>
  </si>
  <si>
    <t>寺耳镇黄龛村黄龛村巷道硬化项目</t>
  </si>
  <si>
    <t>硬化巷道长1200米宽3米</t>
  </si>
  <si>
    <t>解决39户群众出行问题</t>
  </si>
  <si>
    <t>寺耳镇田门村桥梁加固及河堤建设项目</t>
  </si>
  <si>
    <t>5座跨河大桥桥埻加固峪口组100米河堤建设工程</t>
  </si>
  <si>
    <t>田门村委会</t>
  </si>
  <si>
    <t>解决124户群众出行问题</t>
  </si>
  <si>
    <t>寺耳镇田门村下塬组通组路护坡挡墙项目</t>
  </si>
  <si>
    <t>修复护坡挡墙20米</t>
  </si>
  <si>
    <t>寺耳镇寺耳街社区蒿坪沟通村路路基处理项目</t>
  </si>
  <si>
    <t>新开寺耳街社区蒿坪沟4公里通村路路基及配套管涵铺设护坡挡墙修建</t>
  </si>
  <si>
    <t>方便820户3000人出行</t>
  </si>
  <si>
    <t>寺耳镇黄龛村出川沟通村路路基处理项目</t>
  </si>
  <si>
    <t>新开黄龛村出川沟3.8公里通村路路基及配套管涵铺设护坡挡墙修建</t>
  </si>
  <si>
    <t>黄龛村委会</t>
  </si>
  <si>
    <t>寺耳镇寺耳街社区寨子湾组便民桥项目</t>
  </si>
  <si>
    <t>寨子湾组便民桥33米</t>
  </si>
  <si>
    <t>方便18户群众出行</t>
  </si>
  <si>
    <t>寺耳镇寺耳街社区沟口组便民桥项目</t>
  </si>
  <si>
    <t>沟口组便民桥27米</t>
  </si>
  <si>
    <t>方便16户群众出行</t>
  </si>
  <si>
    <t>寺耳镇寺耳街社区通组路2条620米3.5米宽项目</t>
  </si>
  <si>
    <t>寺耳街社区通组路2条620米3.5米宽</t>
  </si>
  <si>
    <t>寺耳镇高村陈耳组水毁河堤修复项目</t>
  </si>
  <si>
    <t>高村陈耳组水毁河堤修复工程180米</t>
  </si>
  <si>
    <t>保护群众生命财产安全</t>
  </si>
  <si>
    <t>寺耳镇高村平村组水毁河堤修复项目</t>
  </si>
  <si>
    <t xml:space="preserve">
高村平村组河堤修复工程230m米</t>
  </si>
  <si>
    <t>寺耳镇高村村王西峪组河提500米项目</t>
  </si>
  <si>
    <t>长500米，高2米，宽1米</t>
  </si>
  <si>
    <t>保护38户群众生命财产安全</t>
  </si>
  <si>
    <t>寺耳镇黄龛村基础设施建设项目</t>
  </si>
  <si>
    <t>出川组河堤400米、望子岭组河堤300米，信信沟组桥36米</t>
  </si>
  <si>
    <t>2024年柏峪寺镇坡底村四、十、十一组通组路硬化项目</t>
  </si>
  <si>
    <t>长1100米、宽3米，3300平方米</t>
  </si>
  <si>
    <t>改善群众交通条件，206人受益</t>
  </si>
  <si>
    <t>2024年柏峪寺镇坡底村二、十三组通组路硬化项目</t>
  </si>
  <si>
    <t>长700米、宽3米，2100平方米</t>
  </si>
  <si>
    <t>改善群众交通条件，265人受益</t>
  </si>
  <si>
    <t>2024年柏峪寺镇坡底村六组通组路硬化项目</t>
  </si>
  <si>
    <t>长300米，宽3米,900平方米</t>
  </si>
  <si>
    <t>改善群众交通条件，198人受益</t>
  </si>
  <si>
    <t>2024年柏峪寺镇茶房村天平山与洛灵路交界80m水泥路硬化</t>
  </si>
  <si>
    <t>80米*4.5米*0.18米</t>
  </si>
  <si>
    <t>2024年柏峪寺镇茶房村十一组通组路硬化</t>
  </si>
  <si>
    <t>200米*宽*3米*0.18米</t>
  </si>
  <si>
    <t>2024年柏峪寺镇茶房村通组路滑坡体治理项目</t>
  </si>
  <si>
    <t>护坡碾长180m底宽2m高3m上宽1m</t>
  </si>
  <si>
    <t>改善群众交通条件，385人受益</t>
  </si>
  <si>
    <t>2024年柏峪寺镇庙坪村十二组刘永虎房后至周建良房后巷道项目</t>
  </si>
  <si>
    <t>庙坪村庙坪村十二组刘永虎房后至周建良房后巷道路硬化，长750米，宽3米，厚0.18米</t>
  </si>
  <si>
    <t>庙坪村</t>
  </si>
  <si>
    <t>庙坪村委会</t>
  </si>
  <si>
    <t>杨小平</t>
  </si>
  <si>
    <t>项目建成后解决庙坪村十二组群众出行难问题</t>
  </si>
  <si>
    <t>改善群众交通条件，135人受益</t>
  </si>
  <si>
    <t>2024年柏峪寺镇庙坪村六组王洼梁段水毁挡墙42米</t>
  </si>
  <si>
    <t>庙坪村六组王洼梁段水毁挡墙42米建设</t>
  </si>
  <si>
    <t>项目建成后解决庙坪村一组群众出行难和发展产业难问题</t>
  </si>
  <si>
    <t>改善群众交通条件，104人受益</t>
  </si>
  <si>
    <t>2024年柏峪寺镇庙坪村十三组巷道项目</t>
  </si>
  <si>
    <t>庙坪村十二组杨新社至十三组罗书会巷道路硬化，长60米，宽3米，厚0.18米</t>
  </si>
  <si>
    <t>项目建成后解决庙坪村十二组和十三组群众出行难问题</t>
  </si>
  <si>
    <t>改善群众交通条件，208人受益</t>
  </si>
  <si>
    <t>2024年柏峪寺镇庙坪村十二组大路至杨敏良门口巷道项目</t>
  </si>
  <si>
    <t>庙坪村十二组大路至杨敏良门口巷道路硬化，长85米，宽3米，厚0.18米</t>
  </si>
  <si>
    <t>改善群众交通条件，165人受益</t>
  </si>
  <si>
    <t>2024年柏峪寺镇庙坪村二组便民桥建设</t>
  </si>
  <si>
    <t>庙坪村二组便民桥建设，长10米，宽4.5米</t>
  </si>
  <si>
    <t>项目建成后解决庙坪村群众交通问题</t>
  </si>
  <si>
    <t>改善群众交通条件，205人受益</t>
  </si>
  <si>
    <t>2024年柏峪寺镇联合村16组通组路项目</t>
  </si>
  <si>
    <t>长1.1千米，宽3.5米，厚度18cm</t>
  </si>
  <si>
    <t>解决群众出行困难</t>
  </si>
  <si>
    <t>改善群众交通条件，327人受益</t>
  </si>
  <si>
    <t>2023年柏峪寺镇联合村四组五组河提修建</t>
  </si>
  <si>
    <t>四组五组河提200米</t>
  </si>
  <si>
    <t>解决群众出行安全</t>
  </si>
  <si>
    <t>改善群众交通条件，298人受益</t>
  </si>
  <si>
    <t>2024年柏峪寺镇薛湾村水毁路修复项目</t>
  </si>
  <si>
    <t>在南头、张湾组修复水毁路210米</t>
  </si>
  <si>
    <t>通过实施该项目方便132户467人出行</t>
  </si>
  <si>
    <t>2024年度柏峪寺镇关帝庙村王村组通组路项目</t>
  </si>
  <si>
    <t>王村组王挡民至十亩地、唐庙长,550米、宽3.5米路基处理及硬化，挡墙50米1.5高</t>
  </si>
  <si>
    <t>涉及农户278户990人，其中脱贫户80户252人，该项目实施后，方便全村群众出行</t>
  </si>
  <si>
    <t>2024年度柏峪寺镇关帝庙村278户巷道项目</t>
  </si>
  <si>
    <t>关帝庙村278户巷道路硬化，长3公里。</t>
  </si>
  <si>
    <t>2024年柏峪寺镇前河村孟岭组、上岭组、北沟组通组路3500米通组路硬化项目</t>
  </si>
  <si>
    <t>从洛灵路至孟岭组，长3500米，宽4.5米</t>
  </si>
  <si>
    <t>涉及农户103户343人，其中脱贫户55户181人该项目实施后，方便群众出行。</t>
  </si>
  <si>
    <t>2024年柏峪寺镇前河村北沟组、上岭组、孟岭组通往古城镇的水毁路10处共长1500米水毁路修复项目</t>
  </si>
  <si>
    <t>从北沟组、上岭组、孟岭组通往古城镇的水毁路10处共长1000米共长1500米，宽4.5米</t>
  </si>
  <si>
    <t>涉及农户103户343人，其中脱贫户55户181人，该项目实施后，能够增加农民收入，发展农村产业，预计脱贫户户均年增收200元。</t>
  </si>
  <si>
    <t>2024年柏峪寺镇前河村东砭组水毁路12处共长1200米水毁路修复项目</t>
  </si>
  <si>
    <t>从刁岩组路口至磨石窑共12处共长1200米，宽3.5米</t>
  </si>
  <si>
    <t>涉及农户61户201人，其中脱贫户41户135人，该项目实施后，能够增加农民收入，发展农村产业，预计脱贫户户均年增收200元。</t>
  </si>
  <si>
    <t>2024年柏峪寺镇柏峪寺街社区日红至西头组水毁路及路基处理</t>
  </si>
  <si>
    <t>长1000米，宽4米，厚度0.6米</t>
  </si>
  <si>
    <t>改善群众交通条件，427人受益</t>
  </si>
  <si>
    <t>2024年柏峪寺镇柏峪寺街社区东西洛灵道路段围栏项目</t>
  </si>
  <si>
    <t>长2000米</t>
  </si>
  <si>
    <t>改善群众交通条件，1893人受益</t>
  </si>
  <si>
    <t>2024年柏峪寺镇柏峪寺街社区王沟组河堤项目</t>
  </si>
  <si>
    <t>长30米、高2.5米、均宽0.6米</t>
  </si>
  <si>
    <t>改善群众交通条件，456人受益</t>
  </si>
  <si>
    <t>2024年永丰镇赵川村通组路硬化项目</t>
  </si>
  <si>
    <t>赵川村五组刘坪路口至杨社存房西转李英门前共计700米，长700米，宽3.5米水泥路硬化</t>
  </si>
  <si>
    <t>赵川</t>
  </si>
  <si>
    <t>方便出行</t>
  </si>
  <si>
    <t>通过实施水泥路硬化项目，解决群众出行难问题。</t>
  </si>
  <si>
    <t>2024年永丰镇赵川村水泥路修复项目</t>
  </si>
  <si>
    <t>赵川十三组何念峰房南至冀双蛇房南长250米，宽3.5米水泥路复修。</t>
  </si>
  <si>
    <t>2024年永丰镇赵川村巷道项目</t>
  </si>
  <si>
    <t>赵川村十三组居民小组共计长2.75公里，宽2.5米水泥路硬化项目。</t>
  </si>
  <si>
    <t>2024年永丰镇赵川村赵中平门前通组路硬化项目</t>
  </si>
  <si>
    <t>赵川三组赵中平门前至赵小民房后，长300米，宽3.5米</t>
  </si>
  <si>
    <t>2024年永丰镇道路提升改造项目</t>
  </si>
  <si>
    <t>对永丰社区及街西社区部分道路进行提升改造，主要包含人行步道改造1200平米，铺设路沿石400米、排水管道铺设400米、基本绿化400米及其他附属设施。</t>
  </si>
  <si>
    <t>永丰社区、街西社区</t>
  </si>
  <si>
    <t>王凯</t>
  </si>
  <si>
    <t>2024年永丰镇冀洼村9组通组路路面硬化项目</t>
  </si>
  <si>
    <t>9组白社民门前至14组白小抗门前，建设一条长1470米，宽3.5米水泥路</t>
  </si>
  <si>
    <t>2024年永丰镇冀洼村14组通组路路面硬化项目</t>
  </si>
  <si>
    <t>14组白刚良房后至王学勤房后，通组路硬化225米、宽4米。</t>
  </si>
  <si>
    <t>改善基础设施条件，方便群众出行</t>
  </si>
  <si>
    <t>2024年永丰镇冀洼村排水渠修建项目</t>
  </si>
  <si>
    <t>李博门前至白建华门前修建排水渠一条，长130米、宽80公分；村卫生室房后至川河口修建排水渠一条，长265米、宽80公分。</t>
  </si>
  <si>
    <t>2024年永丰镇李洼村通组路修建项目</t>
  </si>
  <si>
    <t>1、通村路，十一组刘争新房后至刘金学门口，水泥路硬化，要求长1000米，宽4米受益群众315户。2、十一组巷道路，刘书宏门口至刘延门口，水泥路硬化，长200米，宽4米。3、通组路，九组李东民门前至李杨门口，长约400米，宽4米。4、薛来全门口至李乐锋门口水泥路硬化约长500米，宽4米。5、冀平山门口至李民权门口水泥路硬化，长约600米，宽4米。6、李军平门口至张坡路口，水泥路硬化，长约800米，宽4米。</t>
  </si>
  <si>
    <t>李军盈</t>
  </si>
  <si>
    <t>方便全村群众332户1224人群众出行</t>
  </si>
  <si>
    <t>方便群众出行，使人们获得满足感幸福感</t>
  </si>
  <si>
    <t>2024年永丰镇辛岳村通村路、巷道路项目</t>
  </si>
  <si>
    <t>一组守玉房至双鱼门口700米；二组进军房至念沟岭600米；三组让民房至南干渠至太平路500米；四组水库上水口至抽水站800米；五组宝民房至候正社房600米；六组涝池至史新治房400米；六组检娃房至亚果房300米；八组通九、十、十一组通组路2000米；七组水彦门口至年京房300米；七、十二组新农村200米；十二组建盈门口至淑芹门口100米；新农村至太平路200米；七组、十二组志红房至杨山沟400米；十二组后洼至洛洪路300米；八组周龙至
尖草洼400米；八组南红山房至张卫路200米；九组水记房至彦民房400米；十一组水朋房至太平路200米；八组虎运房至忍山房200米；五组友治房至三组1000米；维修通达路120米；</t>
  </si>
  <si>
    <t>辛岳</t>
  </si>
  <si>
    <t>方便群众发展产业</t>
  </si>
  <si>
    <t>受益群众210户740人</t>
  </si>
  <si>
    <t>2024年永丰镇李洼村王岭组到马洼村委会通组路、马西组到赵川村5组道路项目</t>
  </si>
  <si>
    <t>硬化道路2条，共3公里，宽3.5米，需140万元</t>
  </si>
  <si>
    <t>解决80户出行困难</t>
  </si>
  <si>
    <t>通过该项目实现群众出行方便</t>
  </si>
  <si>
    <t>2024年永丰镇刘沟村1-10组通组路硬化项目</t>
  </si>
  <si>
    <t>李孝奇房后至李建发房后200米
寇要进房前至杨俭山房后400米
席建军房前至席炳锋房前300米
王文军房前至刘小军房前240米</t>
  </si>
  <si>
    <t>解决252户群众出行困难问题</t>
  </si>
  <si>
    <t>2024年永丰镇刘沟村10-16组通组路硬化项目</t>
  </si>
  <si>
    <t>席塬十五组界畔至郑磨套房前800米
吴金子房前至吴建良房前400米
吴榜柱房前至田淑云房前400米
15组吴军锋房后通组路路肩塌方50米</t>
  </si>
  <si>
    <t>解决56户群众出行困难问题</t>
  </si>
  <si>
    <t>2024年永丰镇刘沟村18-19组通组路硬化项目</t>
  </si>
  <si>
    <t>灵洛路至王战军房前200米
杨义军房前至杨建康房前200米，
19组移民搬迁点至19组移民搬迁点700米</t>
  </si>
  <si>
    <t>改善326户群众出行困难</t>
  </si>
  <si>
    <t>2024年永丰镇刘沟村10组通组石桥重建项目</t>
  </si>
  <si>
    <t>10组席保宏房前至刘军山房侧石桥，
长9米，宽5米</t>
  </si>
  <si>
    <t>改善85户群众出行困难</t>
  </si>
  <si>
    <t>2024年永丰镇刘沟村1-4组至王斜通组路下沉路面重建、增设排水渠项目</t>
  </si>
  <si>
    <t xml:space="preserve">1、2组至王斜路面下沉40米
增设排水渠1000米
</t>
  </si>
  <si>
    <t>减灾防灾</t>
  </si>
  <si>
    <t>2024年永丰镇街西社区通组路、巷道硬化项目</t>
  </si>
  <si>
    <t>桥东组巷道长400米，宽3米；桥中组巷道长120米，宽3米；桥西组巷道长550米，宽3米；川口组巷道长960米，宽3米；李底组巷道长430米，宽3.5米；庙东至吊庄通组路长240米，宽3.5米；便民桥1座。</t>
  </si>
  <si>
    <t>通过该项目实施，方便群众出行。</t>
  </si>
  <si>
    <t>解决563户，1850人出行困难问题。</t>
  </si>
  <si>
    <t>2024年永丰镇永丰社区王坡组通村路项目</t>
  </si>
  <si>
    <t>新建长1000米、宽3米水泥路一条，起点：王社会院墙南侧，终点：祝志珍房屋西侧。</t>
  </si>
  <si>
    <t>通过建设通村水泥路，方便568人出行。</t>
  </si>
  <si>
    <t>2024年永丰镇永丰社区五一组通村路项目</t>
  </si>
  <si>
    <t>新建长180米、宽3米水泥路一条，起点：王霞门口，终点：冀书善门口。</t>
  </si>
  <si>
    <t>通过建设通村水泥路，方便387人出行。</t>
  </si>
  <si>
    <t>2024年永丰镇永丰社区后湾组通村路项目</t>
  </si>
  <si>
    <t>新建长100米、宽3米水泥路一条，起点：王云锋门口，终点：王明堂门口。新建长100米、宽3米水泥路一条，起点：王文庄门口，终点：杨中良门口。</t>
  </si>
  <si>
    <t>通过建设通村水泥路，方便535人出行。</t>
  </si>
  <si>
    <t>2024年永丰镇永丰社区下湾组通村路项目</t>
  </si>
  <si>
    <t>新建长80米、宽3米水泥路一条，起点：吴军娃门口，终点：付贞娃门口</t>
  </si>
  <si>
    <t>通过建设通村水泥路，方便427人出行。</t>
  </si>
  <si>
    <t>2024年永丰镇永丰社区谢南组通村路项目</t>
  </si>
  <si>
    <t>新建长200米、宽3米水泥路一条，起点：谢景民门口，终点：谢松林门口。新建长80米、宽3米水泥路一条，起点：谢保田门口，终点：谢书正房后。</t>
  </si>
  <si>
    <t>通过建设通村水泥路，方便324人出行。</t>
  </si>
  <si>
    <t>2024年永丰镇永丰社区西沟组通村路项目</t>
  </si>
  <si>
    <t>新建长200米、宽3米水泥路一条，起点：闫福全门口，终点：永洛路。新建长240米、宽3米水泥路一条，起点：王克祥门口，终点：永洛路。</t>
  </si>
  <si>
    <t>通过建设通村水泥路，方便184人出行。</t>
  </si>
  <si>
    <t>2024年永丰镇永丰社区周坡组通村路项目</t>
  </si>
  <si>
    <t>新建长350米、宽3米水泥路一条，起点：周根盈房后，终点：赵长民门口。新建长200米、宽3米水泥路一条，起点：周卫军门口，终点：白娇玲门口。</t>
  </si>
  <si>
    <t>通过建设通村水泥路，方便476人出行。</t>
  </si>
  <si>
    <t>2024年永丰镇火寨村巷道改造项目</t>
  </si>
  <si>
    <t>计划对火寨村共计14个小组的巷道进行改造，长度2000米。</t>
  </si>
  <si>
    <t>方便村民出行</t>
  </si>
  <si>
    <t>2024年永丰镇火寨村道沿改造项目</t>
  </si>
  <si>
    <t>修建东湖水库下至火寨村14组道路硬化长度1500米；修建火寨村8组至东湖村交界处，长度2000米。</t>
  </si>
  <si>
    <t>2024年永丰镇太平村通组路建设项目</t>
  </si>
  <si>
    <t>八组李新记门户至王红山房后长500米，宽4米。九组任红山屋后至辛岳张守义门口长600米，宽4米。十组李玉明门口至李力鸡场长700米，宽4米。十一组李金峰门口至八组交界长500米，宽4米。一，二，五组新村道路硬化长1500米，宽4米。八组任盼屋后至辛岳农家乐长900米，宽4米水泥路硬化。七组谢性娃门口至彦坡沟口长530米，宽4米。</t>
  </si>
  <si>
    <t>带动产销。方便群众</t>
  </si>
  <si>
    <t>实施砂石路修建，水泥路硬化项目，方便群众出行，收种粮食，达到增收增产效益</t>
  </si>
  <si>
    <t>2024年永丰镇李村巷道项目</t>
  </si>
  <si>
    <t>新建1500米长，3.5米宽水泥路，起点孙塬组孙余粮房后终点东坪南组冀新民门前。</t>
  </si>
  <si>
    <t>通过该项目实施带动劳务、带动产销</t>
  </si>
  <si>
    <t>通过该工程实施达到807人出行畅通</t>
  </si>
  <si>
    <t>2024年永丰镇刘村通村路项目</t>
  </si>
  <si>
    <t>刘村村委会-李塬小学通组水泥路修复400米;刘村大洼(王塬水库）-刘文文房后通组路240米；十二组张新民门口-张勋娃门口通组路300米；刘村十组赵都房后-祝铁娃房后通组路500米；；刘村四组-五组通组路500米；刘村二组郭治学门口小型桥梁一座；刘村三组王引莲门口小型桥梁一座。刘村11--12组水泥路路肩砌石埝护坡300米。</t>
  </si>
  <si>
    <t>解决群众出行难</t>
  </si>
  <si>
    <t>带动254户，754人出行难问题。</t>
  </si>
  <si>
    <t>2024年永丰镇李塬村巷道硬化项目</t>
  </si>
  <si>
    <t>硬化道路4公里</t>
  </si>
  <si>
    <t>解决262户出行困难</t>
  </si>
  <si>
    <t>2024年永丰镇东湖村便民桥建设项目</t>
  </si>
  <si>
    <t>东湖村二组1个，四组1个，七组1个，八组1个，十组李志荣门口桥1个，十组李三性门口桥1个，共计6个，桥宽3。5米，长8米。</t>
  </si>
  <si>
    <t>东湖村</t>
  </si>
  <si>
    <t>王天社</t>
  </si>
  <si>
    <t>受益群众121户.363人</t>
  </si>
  <si>
    <t>2024年永丰镇张坡村通组路硬化项目</t>
  </si>
  <si>
    <t>齐洼组通组路硬化闫锋房后—齐书勤门口100米、吴根哲房后—吴社娃门口100米、焦西组通组路硬化洛洪路—焦小平门口中200米、焦西组通组路硬化焦小锋门前—焦来运门口200米、水西组通组路硬化屈三套门口—冀松俊门口100米、坡子组通组路硬化冀社锋房后—冀兵难门口100米、口子组通组路硬化冀亚门口—群烤楼后边150米、焦东组通组路硬化新河沿门前—焦涛门口100米。</t>
  </si>
  <si>
    <t>2024年永丰镇杨村八组、九组硬化路项目</t>
  </si>
  <si>
    <t>杨村八组至九组通村新修50米硬化路</t>
  </si>
  <si>
    <t>2024年永丰镇杨村12组、17组水毁路修复项目</t>
  </si>
  <si>
    <t>杨村12组胡书娃门口修复水毁路100米</t>
  </si>
  <si>
    <t>2024年永丰镇杨村七沟口便民桥建设项目</t>
  </si>
  <si>
    <t>新建七沟口便民桥一座20米长、4米宽</t>
  </si>
  <si>
    <t>2024年永丰镇杨村10组便民桥建设项目</t>
  </si>
  <si>
    <t>新建桥一座15米</t>
  </si>
  <si>
    <t>2024年永丰镇杨村11组便民桥建设</t>
  </si>
  <si>
    <t>新建桥一座12米</t>
  </si>
  <si>
    <t>2024年永丰镇杨村18组便民桥建设项目</t>
  </si>
  <si>
    <t>新建桥一座10米</t>
  </si>
  <si>
    <t>2024年永丰镇杨村产业路建设项目</t>
  </si>
  <si>
    <t>杨村村接四组杨金龙房后到岭坪处新修硬化路2公里</t>
  </si>
  <si>
    <t>2024年永丰镇杨村7组扁沟路硬化项目</t>
  </si>
  <si>
    <t>杨村与王滩交界处近到杨村7组王富民等户新修硬化路1公里</t>
  </si>
  <si>
    <t>2024年永丰镇杨村10组河沟路硬化项目</t>
  </si>
  <si>
    <t>十组分叉路至刘书娃门口新修硬化路1公里</t>
  </si>
  <si>
    <t>2024年永丰镇杨村17组道路硬化</t>
  </si>
  <si>
    <t>十七组至物三民门口新修硬化路100米</t>
  </si>
  <si>
    <t>2024永丰镇王村巷道修建项目</t>
  </si>
  <si>
    <t>巷道硬化7公里</t>
  </si>
  <si>
    <t>受益群众140户735人</t>
  </si>
  <si>
    <t>2024年永丰镇席塬村通村路项目</t>
  </si>
  <si>
    <t>通村路2300米</t>
  </si>
  <si>
    <t>2024年永丰镇街西社区桥西至庙西组河堤修建及河滨路建设项目</t>
  </si>
  <si>
    <t>桥西至庙西组河堤长2400米，高2.5米，下底宽1.2米，上底宽0.8米；河滨路长1200米，宽3.5米砂石化。</t>
  </si>
  <si>
    <t>通过该项目的实施，既能保证河道的行洪畅通，也能满足永丰周边群众休闲需求。</t>
  </si>
  <si>
    <t>惠及群众5200人。</t>
  </si>
  <si>
    <t>2024年永丰镇太平村河堤续修，便民桥建设项目</t>
  </si>
  <si>
    <t>丹尼尔小学西边至辛岳河堤800米五组便民桥1个宽度4米，长度7米。十一组便民桥1个宽度4米，长度7米。</t>
  </si>
  <si>
    <t>土地流转，带动劳务</t>
  </si>
  <si>
    <t>河堤续修，桥梁建设，土地可以流转，增加收入800元目标。</t>
  </si>
  <si>
    <t>2024年永丰镇张坡村河堤续修、产业路建设项目</t>
  </si>
  <si>
    <t>中村组杨巧梅门口到李洼桥，河提宽5米、长800米。张坡村村委会门前至永丰川河宽5米、长1000米。白龙山房后到吴根哲房后1000米</t>
  </si>
  <si>
    <t>通过实施方便群众出行</t>
  </si>
  <si>
    <t>2024年保安镇文峪村8.9.11组通组路项目</t>
  </si>
  <si>
    <t>新建硬化通组道路1750米，宽3米。</t>
  </si>
  <si>
    <t>通过项目实施后解决590名群众出行 问题。</t>
  </si>
  <si>
    <t>2024年黑潭村二组、三组道路硬化项目</t>
  </si>
  <si>
    <t>硬化黑潭村二组、三组产业路400米，宽3米。</t>
  </si>
  <si>
    <t>通过实施硬化产业路，带动群众产业增收</t>
  </si>
  <si>
    <t>2024年黑潭村四组水毁河提修复项目</t>
  </si>
  <si>
    <t>修复四组水毁河提400米。高3米，厚0.8米</t>
  </si>
  <si>
    <t>通过修复水毁河堤，保障群众生命财产安全</t>
  </si>
  <si>
    <t>2024年保安镇庙底村通村道路路基工程项目</t>
  </si>
  <si>
    <t>新建庙底村1至4组通村道路砂石路基2.38公里，宽4.5米</t>
  </si>
  <si>
    <t>通过通组道路项目，方便群众出行</t>
  </si>
  <si>
    <t>2024年保安镇庙底村1至4组通组路路硬化</t>
  </si>
  <si>
    <t>硬化长800米宽3.5米产业道路</t>
  </si>
  <si>
    <t>庙底村委会一组通组路建设项目</t>
  </si>
  <si>
    <t>硬化庙底村一组长180米宽3米通组路，硬化二组通组路250米X3米，硬化三组通组路70米，四组通组路90米X3米。六组通组路170米X2.5米。</t>
  </si>
  <si>
    <t>通过通户道路项目，方便群众出行</t>
  </si>
  <si>
    <t>2024年庙底村七组通组路建设项目</t>
  </si>
  <si>
    <t>修建庙底村七组机耕路至仓颉授书处道路长450米，宽4米道路</t>
  </si>
  <si>
    <t>2024年保安镇庙底村新建白虎沟便民桥</t>
  </si>
  <si>
    <t>新建长15米宽4米便民桥一座</t>
  </si>
  <si>
    <t>通过项目实施，方便全村1213人安全出行</t>
  </si>
  <si>
    <t>2024西坝村通组路及巷道建设项目</t>
  </si>
  <si>
    <t>硬化西坝村1至7组长2198米，宽3米，厚0.3米道路</t>
  </si>
  <si>
    <t>通过硬化通组、通户道路，解决群众出行问题</t>
  </si>
  <si>
    <t>2024年保安镇北斗村二组通组路护栏</t>
  </si>
  <si>
    <t>该项目建设地点位于北斗村二组，属山坡地形，通组路有600米路段险陼，安装护栏600米</t>
  </si>
  <si>
    <t>通过该项目建成后解决33户101人出行安全问题。</t>
  </si>
  <si>
    <t>2024年保安很杨庄村三组产业河堤修复</t>
  </si>
  <si>
    <t>杨庄村三组水毁河堤长15米，高4米，宽1.5米</t>
  </si>
  <si>
    <t>通过项目修复后使13户28人，其中脱贫户4户13人保障住房安全及产业发展。</t>
  </si>
  <si>
    <t>2024年保安镇许庙村2组通组路硬化项目</t>
  </si>
  <si>
    <t>新建硬化通组路长700米，宽3.5米</t>
  </si>
  <si>
    <t>通过实施该项目，解决530户群众出行问题。</t>
  </si>
  <si>
    <t>2024年保安镇许庙村3组通组路硬化项目</t>
  </si>
  <si>
    <t>新建硬化通组路长500米，宽3.5米</t>
  </si>
  <si>
    <t>2024年保安镇眉底村六组便民桥项目</t>
  </si>
  <si>
    <t>修建宽4米，长8米平板便民桥一座</t>
  </si>
  <si>
    <t>眉底村</t>
  </si>
  <si>
    <t>眉底村委会</t>
  </si>
  <si>
    <t>温书民</t>
  </si>
  <si>
    <t>通过修建便民桥，达到方便群众出行</t>
  </si>
  <si>
    <t>2024年眉底村一组北便民桥项目</t>
  </si>
  <si>
    <t>2024年眉底村五组便民桥项目</t>
  </si>
  <si>
    <t>2024年保安镇鱼龙村9组水毁河堤修复项目</t>
  </si>
  <si>
    <t>新建长640米.宽度1.1米.高度1.6米河堤。</t>
  </si>
  <si>
    <t>通过河堤修建，解决群众安全出行问题</t>
  </si>
  <si>
    <t>2024年保安镇鱼龙村2.3.4.5.9道路拓宽项目</t>
  </si>
  <si>
    <t>对2300米道路拓6宽1.3米</t>
  </si>
  <si>
    <t>通过道路修建硬化，解决群众出行问题</t>
  </si>
  <si>
    <t>2024年保安镇鱼龙村11组-12组通组路建设项目</t>
  </si>
  <si>
    <t>处理路基230米并硬化路面250米</t>
  </si>
  <si>
    <t>2024年保安镇仓圣社区破损路面修复工程</t>
  </si>
  <si>
    <t>修复仓圣社区1组至11组宽6米长3380米通组连组破损道路</t>
  </si>
  <si>
    <t>通过道路修建修复，解决群众出行问题</t>
  </si>
  <si>
    <t>2024年保安镇三义村1组道路河提修复项目</t>
  </si>
  <si>
    <t>修复三义村一组道路1200米。宽3.5米。修复河提1200米，高2.9米，宽0.9米。</t>
  </si>
  <si>
    <t>2024年度保安镇三义村十二组过水路面修复改造项目</t>
  </si>
  <si>
    <t>十二组过水路面长45米，宽4.5米，高2.5米硬化水泥路。</t>
  </si>
  <si>
    <t>2024年三义村十三组水毁道路及河堤修复</t>
  </si>
  <si>
    <t>修复水毁河堤815米，修建硬化道路421米，宽3.5米</t>
  </si>
  <si>
    <t>2024年保安镇仓圣社区二十八组至三十组通组路项目</t>
  </si>
  <si>
    <t>修建并硬化仓圣社区二十八组至三十组通组道路3公路，宽3.5米</t>
  </si>
  <si>
    <t>2024年保安镇仓圣社区一至五组、十一至十五组巷道路基处理及硬化项目</t>
  </si>
  <si>
    <t>处理路基800米，硬化巷道路面2000米。</t>
  </si>
  <si>
    <t>通过连户路建设，改善村道路状况，方便群众出行。</t>
  </si>
  <si>
    <t>古城镇高塬村2024年通组路项目（一）</t>
  </si>
  <si>
    <t>硬化二组祁爱锋门前至河边水泥路长160米，宽4.5米</t>
  </si>
  <si>
    <t>通过实施二组祁爱锋门前至河边水泥路长160米，宽4.5米项目，解决473名群众出行难问题</t>
  </si>
  <si>
    <t>古城镇高塬村2024年通组路项目（二）</t>
  </si>
  <si>
    <t>硬化七组芋子沟口至八组赵福成门前桥通组路长500米，宽3.5米</t>
  </si>
  <si>
    <t>通过实施硬化七组芋子沟口至八组赵福成门前桥通组路长500米，宽3.5米项目，解决320名群众出行难问题</t>
  </si>
  <si>
    <t>古城镇高塬村2024年通组路项目（三）</t>
  </si>
  <si>
    <t>七组芋子沟口至沟脑长2.6公里，宽3.5米</t>
  </si>
  <si>
    <t>通过实施硬化七组芋子沟口至沟脑通组路长2.6千米，宽3.5米项目，解决320名群众出行难问题</t>
  </si>
  <si>
    <t>古城镇高塬村2024年跨河桥项目</t>
  </si>
  <si>
    <t>新建五组王三春东河路口至永平村大桥长24米，宽4.5米，高3.4米</t>
  </si>
  <si>
    <t>通过实施五组王三春东河路口至永平村大桥长24米，宽4.5米，高3.4米项目，解决1120名群众出行难问题</t>
  </si>
  <si>
    <t>古城镇草店村2024年通村路硬化项目</t>
  </si>
  <si>
    <t>硬化草店村五组、九组通村道路宽4米，长2000米</t>
  </si>
  <si>
    <t>草店村</t>
  </si>
  <si>
    <t>罗根朝</t>
  </si>
  <si>
    <t>通过实施硬化五组、九组通村道路宽4米，长2000米项目，解决1800名群众出行难问题</t>
  </si>
  <si>
    <t>古城镇草店村2024年巷道项目</t>
  </si>
  <si>
    <t>硬化三组巷道宽2.5米，长500米</t>
  </si>
  <si>
    <t>通过实施硬化三组巷道宽2.5米，长500米项目，解决120名群众出行难问题</t>
  </si>
  <si>
    <t>古城镇王村牌楼组便民桥项目</t>
  </si>
  <si>
    <t>新建牌楼组便民桥长12米，宽6米，高3.5米</t>
  </si>
  <si>
    <t>通过实施牌楼组便民桥长12米，宽6米，高3.5米项目，解决224名群众出行难问题</t>
  </si>
  <si>
    <t>古城镇何村村2024年巷道硬化项目</t>
  </si>
  <si>
    <t>硬化石洼组巷道宽2.5米，长500米；刘洼组巷道宽2.5米，长500米；前场组巷道宽2.5米，长300米；新河二组巷道宽2.5米，长800米；新河三组巷道2.5米，长400米。</t>
  </si>
  <si>
    <t>何村村</t>
  </si>
  <si>
    <t>朱白鱼</t>
  </si>
  <si>
    <t>通过实施硬化石洼组巷道宽2.5米，长500米；刘洼组巷道宽2.5米，长500米；前场组巷道宽2.5米，长300米；新河二组巷道宽2.5米，长800米；新河三组巷道2.5米，长400米项目，解决467名群众出行难问题</t>
  </si>
  <si>
    <t>古城镇红旗村2024年巷道硬化项目</t>
  </si>
  <si>
    <t>硬化东头组、西头组、罗后组巷道，宽2.5米，长1200米</t>
  </si>
  <si>
    <t>通过实施硬化东头组、西头组、罗后组巷道，宽2.5米，长1200米，解决310人出行难问题</t>
  </si>
  <si>
    <t>古城镇红旗村2024年砂石路项目</t>
  </si>
  <si>
    <t>蔺沟组、罗后组、庙沟组、东头组、西头组砂石路宽4米，长4800米</t>
  </si>
  <si>
    <t>通过实施蔺沟组、罗后组、庙沟组、东头组、西头组砂石路宽4米，长4800米项目，解决880人出行难问题</t>
  </si>
  <si>
    <t>古城镇后庙沟村2024年通组道路硬化项目(一)</t>
  </si>
  <si>
    <t>东沟组断头路2条，宽3.5米，长1500米；北沟组断头路宽3.5米，长800米；便民桥1座</t>
  </si>
  <si>
    <t>通过实施东沟组断头路2条，宽3.5米，长1500米；北沟组断头路宽3.5米，长800米，解决369人出行难问题</t>
  </si>
  <si>
    <t>古城镇后庙沟村2024年通组道路硬化项目(二)</t>
  </si>
  <si>
    <t>硬化王寺沟通组路宽3.5米，长5000米</t>
  </si>
  <si>
    <t>通过实施硬化王寺沟通组路宽3.5米，长5000米，解决268人出行难问题</t>
  </si>
  <si>
    <t>古城镇后庙沟村2024年巷道硬化项目</t>
  </si>
  <si>
    <t>硬化李湾组、北沟组、张沟口组、庙岭组、吕村组等9个组巷道宽3米，长5公里</t>
  </si>
  <si>
    <t>通过实施硬化李湾组、北沟组、张沟口组、庙岭组、吕村组等9个组巷道宽3米，长5公里，解决745人出行难问题</t>
  </si>
  <si>
    <t>古城镇后庙沟村2024年便民桥项目</t>
  </si>
  <si>
    <t>新建北沟组、李湾组便民桥长4米，宽3.5米，2座</t>
  </si>
  <si>
    <t>通过实施北沟组、李湾组便民桥2座，长4米，宽3.米，解决745人出行难问题</t>
  </si>
  <si>
    <t>古城镇姜村2024年巷道硬化项目</t>
  </si>
  <si>
    <t>硬化庙底组、沙塬组、小河组、朱沟组、西头组、张底组、东头组、上涧组8个组的巷道，长4.5公里，宽2.5米</t>
  </si>
  <si>
    <t>姜村</t>
  </si>
  <si>
    <t>姜建亭</t>
  </si>
  <si>
    <t>通过实施硬化庙底组、沙塬组、小河组、朱沟组、西头组、张底组、东头组、上涧组8个组的巷道，长4.5公里，宽2.5米项目，解决1723人出行难问题</t>
  </si>
  <si>
    <t>古城镇姜村2024年便民桥项目</t>
  </si>
  <si>
    <t>新建庙底组、李噇组便民桥长7米，宽6米，2座</t>
  </si>
  <si>
    <t>通过实施庙底组、李噇组便民桥长7米，宽6米，2座解决483人出行难问题</t>
  </si>
  <si>
    <t>古城镇姜村2024年修复河堤项目</t>
  </si>
  <si>
    <t>修复水毁河堤300米</t>
  </si>
  <si>
    <t>通过实施修复水毁河堤300米，解决3012人出行难问题</t>
  </si>
  <si>
    <t>古城镇李庙村2024年巷道项目</t>
  </si>
  <si>
    <t>新建三组、五组、六组、九组、十组、十一组巷道宽2.5米，长6.6公里</t>
  </si>
  <si>
    <t>李庙村</t>
  </si>
  <si>
    <t>李康谋</t>
  </si>
  <si>
    <t>通过实施三组、五组、六组、九组、十组、十一组巷道宽2.5米，长6.6公里，解决831人出行难问题</t>
  </si>
  <si>
    <t>古城镇李庙村2024年通组路项目（一）</t>
  </si>
  <si>
    <t>硬化桐树沟水库至柏峪寺杨坪村水泥路3公里</t>
  </si>
  <si>
    <t>通过实施硬化桐树沟水库至柏峪寺杨坪村水泥路3公里，解决157人出行难问题</t>
  </si>
  <si>
    <t>古城镇李庙村2024年通组路项目（二）</t>
  </si>
  <si>
    <t>硬化庵沟至六组水泥路3公里</t>
  </si>
  <si>
    <t>通过实施硬化庵沟至六组水泥路3公里，解决1135人出行难问题</t>
  </si>
  <si>
    <t>古城镇李庙村2024年通组路项目（三）</t>
  </si>
  <si>
    <t>硬化村委会周边水泥路1公里</t>
  </si>
  <si>
    <t>通过实施硬化村委会周边水泥路1公里，解决89人出行难问题</t>
  </si>
  <si>
    <t>古城镇李庙村2024年通组路项目（四）</t>
  </si>
  <si>
    <t>硬化一组至九组水泥路3公里</t>
  </si>
  <si>
    <t>通过实施硬化一组至九组水泥路3公里，解决1135人出行安宁问题</t>
  </si>
  <si>
    <t>古城镇李庙村2024年通组路项目（五）</t>
  </si>
  <si>
    <t>硬化一组至十组水泥路1.2公里</t>
  </si>
  <si>
    <t>通过实施硬化一组至十组水泥路1.2公里，解决1236人出行难问题</t>
  </si>
  <si>
    <t>古城镇李庙村2024年通组路项目（六）</t>
  </si>
  <si>
    <t>硬化五组通组路2.5公里</t>
  </si>
  <si>
    <t>通过实施硬化五组通组路2.5公里，解决475人出行难问题</t>
  </si>
  <si>
    <t>古城镇马连滩村2024年通组道路拓宽改造项目</t>
  </si>
  <si>
    <t>拓宽改造水库岭陈虎门口至新河大桥道路长2公里，宽5米</t>
  </si>
  <si>
    <t>通过实施拓宽改造水库岭陈虎门口至新河大桥道路长2公里，宽5米，解决1185人出行难问题</t>
  </si>
  <si>
    <t>古城镇马连滩村2024年巷道硬化项目（一）</t>
  </si>
  <si>
    <t>硬化六组刘书民门口至王命山门口巷道长600米，宽3.5米</t>
  </si>
  <si>
    <t>通过实施硬化六组刘书民门口至王命山门口巷道长600米，宽3.5米，解决146人出行难问题</t>
  </si>
  <si>
    <t>古城镇马连滩村2024年巷道硬化项目（二）</t>
  </si>
  <si>
    <t>硬化三组水泥路至刘宝民门口巷道长300米，宽3米</t>
  </si>
  <si>
    <t>通过实施硬化三组水泥路至刘宝民门口巷道长300米，宽3米，解决122人出行难问题</t>
  </si>
  <si>
    <t>古城镇马连滩村2024年巷道硬化项目（三）</t>
  </si>
  <si>
    <t>硬化三组水泥路至何房子门口巷道长700米，宽2.5米</t>
  </si>
  <si>
    <t>通过实施硬化三组水泥路至何房子门口巷道长700米，宽2.5米，解决122人出行难问题</t>
  </si>
  <si>
    <t>古城镇南村2024年通组路项目（一）</t>
  </si>
  <si>
    <t>硬化唐背组电房至前岭通组路宽3.5米，长1200米</t>
  </si>
  <si>
    <t>通过实施硬化唐背组电房至前岭通组路宽3.5米，长1200米，解决1560人出行难问题</t>
  </si>
  <si>
    <t>古城镇南村2024年通组路项目（二）</t>
  </si>
  <si>
    <t>硬化庙上组任臣实门口至张夏林门口通组路宽3.5米，长1000米</t>
  </si>
  <si>
    <t>通过实施硬化庙上组任臣实门口至张夏林门口通组路宽3.5米，长1000米，解决165人出行南问题</t>
  </si>
  <si>
    <t>古城镇南村2024年通组路项目（三）</t>
  </si>
  <si>
    <t>硬化水磨组李麦娃门口至李东让门口通组路3.5米，长1400米</t>
  </si>
  <si>
    <t>通过实施硬化水磨组李麦娃门口至李东让门口通组路3.5米，长1400米，解决133人出行难问题</t>
  </si>
  <si>
    <t>古城镇南村2024年跨河桥新建项目（一）</t>
  </si>
  <si>
    <t>新建秒沟口跨河桥长35米，宽5米</t>
  </si>
  <si>
    <t>通过实施秒沟口跨河桥长35米，宽5米，解决246人出行难问题</t>
  </si>
  <si>
    <t>古城镇南村2024年跨河桥新建项目（二）</t>
  </si>
  <si>
    <t>新建北村组跨河桥35米，宽5米</t>
  </si>
  <si>
    <t>通过实施北村组跨河桥35米，宽5米，解决185人出行难问题</t>
  </si>
  <si>
    <t>古城镇南村2024年跨河桥新建项目（三）</t>
  </si>
  <si>
    <t>新建闯沟口跨河桥长35米，宽5米</t>
  </si>
  <si>
    <t>通过实施闯沟口跨河桥长35米，宽5米，解决137人出行难问题</t>
  </si>
  <si>
    <t>古城镇四联村2024年道路建设项目（一）</t>
  </si>
  <si>
    <t>药材仓储中心道路硬化2.5公里</t>
  </si>
  <si>
    <t>四联村</t>
  </si>
  <si>
    <t>何毅</t>
  </si>
  <si>
    <t>通过实施药材仓储中心道路硬化2.5公里，解决185人出行难问题</t>
  </si>
  <si>
    <t>古城镇四联村2024年道路建设项目（二）</t>
  </si>
  <si>
    <t>344国道至寨子岭500米</t>
  </si>
  <si>
    <t>通过实施344国道至寨子岭500米，解决185人出行难问题</t>
  </si>
  <si>
    <t>古城镇四联村2024年通组路项目（三）</t>
  </si>
  <si>
    <t>通组路1.3公里</t>
  </si>
  <si>
    <t>通过实施通组路1.3公里，解决275人出行难问题</t>
  </si>
  <si>
    <t>古城镇四联村2024年巷道项目（一）</t>
  </si>
  <si>
    <t>下滩组巷道硬化1公里</t>
  </si>
  <si>
    <t>通过实施下滩组巷道硬化1公里，解决275人出行难问题</t>
  </si>
  <si>
    <t>古城镇四联村2024年巷道项目（二）</t>
  </si>
  <si>
    <t>沙岭沟组、赵北组、赵南组巷道硬化1公里</t>
  </si>
  <si>
    <t>通过实施沙岭沟组、赵北组、赵南组巷道硬化1公里，解决722人出行难问题</t>
  </si>
  <si>
    <t>古城镇四联村2024年巷道项目（三）</t>
  </si>
  <si>
    <t>花园组、姚北组、山根组巷道硬化1公里</t>
  </si>
  <si>
    <t>通过实施花园组、姚北组、山根组巷道硬化1公里，解决710人出行难问题</t>
  </si>
  <si>
    <t>古城镇谢底村2024年通组路项目（一）</t>
  </si>
  <si>
    <t>硬化庙沟组通组道路2.2公里</t>
  </si>
  <si>
    <t>通过实施硬化庙沟组通组道路2.2公里，解决297人出行难问题</t>
  </si>
  <si>
    <t>古城镇谢底村2024年通组路项目（二）</t>
  </si>
  <si>
    <t>硬化贾荫组通组路硬化1.4公里</t>
  </si>
  <si>
    <t>通过实施硬化贾荫组通组路硬化1.4公里，解决335人出行难问题</t>
  </si>
  <si>
    <t>古城镇谢底村2024年通组路项目（三）</t>
  </si>
  <si>
    <t>硬化姜沟组通组路硬化0.5公里</t>
  </si>
  <si>
    <t>通过实施硬化姜沟组通组路硬化0.5公里，解决184人出行难难问题</t>
  </si>
  <si>
    <t>古城镇谢底村2024年断头路项目</t>
  </si>
  <si>
    <t>硬化蛇岭组断头路0.5公里</t>
  </si>
  <si>
    <t>通过实施硬化蛇岭组断头路0.5公里，解决197人出行难问题</t>
  </si>
  <si>
    <t>古城镇谢底村2024年巷道项目</t>
  </si>
  <si>
    <t>硬化罗坪、马槽组巷道1.4公里</t>
  </si>
  <si>
    <t>通过实施硬化罗坪、马槽组巷道1.4公里，解决133人出行难问题</t>
  </si>
  <si>
    <t>古城镇页山河村2024年通组路项目</t>
  </si>
  <si>
    <t>曹沟组、吴庙组、张沟组、迷沟组、寺沟峁通组路硬化3公里</t>
  </si>
  <si>
    <t>通过实施曹沟组、吴庙组、张沟组、迷沟组、寺沟峁通组路硬化3公里，解决1108人出行难问题</t>
  </si>
  <si>
    <t>古城镇页山河村2024年护栏安装项目</t>
  </si>
  <si>
    <t>护栏安装6.8公里</t>
  </si>
  <si>
    <t>通过实施护栏安装6.8公里，解决1108人出行难问题</t>
  </si>
  <si>
    <t>古城镇页山河村2024年便民桥项目</t>
  </si>
  <si>
    <t>吴庙组、曹沟组、罗村组跨河桥3座</t>
  </si>
  <si>
    <t>通过实施吴庙组、曹沟组、罗村组跨河桥3座，解决206人出行难问题</t>
  </si>
  <si>
    <t>古城镇寨子村2024年通村道理拓宽改造项目</t>
  </si>
  <si>
    <t>拓宽改造通村道路宽4.5米，长5000米</t>
  </si>
  <si>
    <t>通过实施拓宽改造通村道路宽4.5米，长5000米，解决2287人出行难问题</t>
  </si>
  <si>
    <t>古城镇寨子村2024年断头路硬化项目</t>
  </si>
  <si>
    <t>硬化十三组断头路宽3米，长200米</t>
  </si>
  <si>
    <t>通过实施硬化十三组断头路宽3米，长200米，解决248人出行难问题</t>
  </si>
  <si>
    <t>古城镇寨子村2024年便民桥项目</t>
  </si>
  <si>
    <t>新建十三组便民桥一座，宽3.5米，长5米</t>
  </si>
  <si>
    <t>通过实施硬新建十三组便民桥一座，宽3.5米，长5米，解决248人出行难问题</t>
  </si>
  <si>
    <t>古城镇中联村2024年巷道硬化项目</t>
  </si>
  <si>
    <t>硬化中坪组巷道宽2.5，长200米；新民组巷道宽2.5米，长600米；寺沟口组巷道宽2.5米，长200米；闫穴组巷道宽2.5米，长300米</t>
  </si>
  <si>
    <t>通过实施硬化中坪组巷道宽2.5，长200米；新民组巷道宽2.5米，长600米；寺沟口组巷道宽2.5米，长200米；闫穴组巷道宽2.5米，长300米，解决624人出行难问题</t>
  </si>
  <si>
    <t>古城镇中山村2024年便民桥项目（一）</t>
  </si>
  <si>
    <t>新建五组便民桥长8米、宽4.5米、高6米。</t>
  </si>
  <si>
    <t>通过实施新建五组便民桥长8米、宽4.5米、高6米，解决152人出行难问题</t>
  </si>
  <si>
    <t>古城镇中山村2024年便民桥项目（二）</t>
  </si>
  <si>
    <t>新建三组便民桥长10米、宽4.5米、高4米。</t>
  </si>
  <si>
    <t>通过实施新建三组便民桥长10米、宽4.5米、高4米，解决136人出行难问题</t>
  </si>
  <si>
    <t>古城镇中山村2024年便民桥项目（三）</t>
  </si>
  <si>
    <t>新建一组便民桥长9米、宽4.5米、高3米。</t>
  </si>
  <si>
    <t>通过实施新建一组便民桥长9米、宽4.5米、高3米，解决149人出行难问题</t>
  </si>
  <si>
    <t>古城镇周岭村2024年通村路硬化项目</t>
  </si>
  <si>
    <t>硬化娄底至村委会水泥路1000米</t>
  </si>
  <si>
    <t>通过实施硬化娄底至村委会水泥路1000米，解决1314人出行难问题</t>
  </si>
  <si>
    <t>古城镇古城街社区2024年巷道项目</t>
  </si>
  <si>
    <t>硬化三组、七组、八组巷道
1公里</t>
  </si>
  <si>
    <t>通过实施硬化三组、七组、八组巷道1公里，解决380人出行难问题</t>
  </si>
  <si>
    <t>古城镇古城街社区2024年通组路项目（一）</t>
  </si>
  <si>
    <t>硬化八组通组路长1.5公里，宽3.5米</t>
  </si>
  <si>
    <t>通过实施硬化八组通组路长1.5公里，宽3.5米，解决571人出行难问题</t>
  </si>
  <si>
    <t>古城镇古城街社区2024年通组路项目（二）</t>
  </si>
  <si>
    <t>新建五组至河滨东路、西路通组路4.5公里</t>
  </si>
  <si>
    <t>通过实施新建五组至河滨东路、西路通组路4.5公里，解决1686人出行难问题</t>
  </si>
  <si>
    <t>古城镇古城街社区204年中沙河危桥改造项目</t>
  </si>
  <si>
    <t>新建中沙河大桥一座，长30米，宽7米</t>
  </si>
  <si>
    <t>通过实施新建中沙河大桥一座，长30米，宽7米，解决6985人出行难问题</t>
  </si>
  <si>
    <t>古城镇寺坡街社区2024年通村路硬化项目（一）</t>
  </si>
  <si>
    <t>硬化上河北组、柴沟组、安底龙头组、水磨组通村路宽3.5米，长4600米</t>
  </si>
  <si>
    <t>寺坡街社区居民委员会</t>
  </si>
  <si>
    <t>通过硬化上河北组、柴沟组、安底龙头组、水磨组通村路宽3.5米，长4600米，解决1121人出行难问题</t>
  </si>
  <si>
    <t>古城镇寺坡街社区2024年巷道硬化项目</t>
  </si>
  <si>
    <t>硬化楼西组巷道宽3米，长1200米</t>
  </si>
  <si>
    <t>通过实施硬化楼西组巷道宽3米，长1200米，解决185人出行难问题</t>
  </si>
  <si>
    <t>古城镇寺坡街社区2024年通村路硬化项目（二）</t>
  </si>
  <si>
    <t>硬化堂上组、罗岩组、史沟组通组路宽3.5米，长3700米</t>
  </si>
  <si>
    <t>通过实施硬化堂上组、罗岩组、史沟组通组路宽3.5米，长3700米，解决3437人出行难问题</t>
  </si>
  <si>
    <t>2024年王涧村二组至三组村道路边护坡项目</t>
  </si>
  <si>
    <t>对王涧村三组王春政门前到二组时绒门前的村道进行砌石护坡，全长500米，高2米，宽1米</t>
  </si>
  <si>
    <t>该项目涉及119户405人，其中脱贫户20户73人，项目实施后可有效改善农户的生产生活条件。</t>
  </si>
  <si>
    <t>2024年景村镇御史村二组贺揣门口至西沙河桥头路面硬化项目</t>
  </si>
  <si>
    <t>二组贺揣门口至西沙河桥头路面硬化长600米、宽4米</t>
  </si>
  <si>
    <t>该项目涉及受益农户664户2412人，其中脱贫户106户321人，项目实施后可有效改善农户的生产生活条件。</t>
  </si>
  <si>
    <t>2024年景村镇盈丰村一至十二组路肩硬化项目</t>
  </si>
  <si>
    <t>硬化路肩长15千米，宽两边各0.5米</t>
  </si>
  <si>
    <t>盈丰村</t>
  </si>
  <si>
    <t>刘卫东</t>
  </si>
  <si>
    <t>该项目涉及受益农户497户1776人，其中脱贫户83户240人，项目实施后可有效改善农户的生产生活条件。</t>
  </si>
  <si>
    <t>2024年景村镇盈丰村3组李宝鱼门前-三组水泥路口硬化项目</t>
  </si>
  <si>
    <t>硬化路面长670米、宽3.5米</t>
  </si>
  <si>
    <t>该项目涉及受益农户27户82人，其中脱贫户4户11人，项目实施后可有效改善农户的生产生活条件。</t>
  </si>
  <si>
    <t>2024年景村镇下涧村二、五组通组路硬化项目</t>
  </si>
  <si>
    <t>硬化下涧村二、五组通组路，长900米，宽3.5米</t>
  </si>
  <si>
    <t>该项目涉及受益农户121户472人，其中脱贫户20户73人，项目实施后可有效改善农户的生产生活条件。</t>
  </si>
  <si>
    <t>2024年景村镇下涧村水泥路修复项目</t>
  </si>
  <si>
    <t>下涧村三组水泥路修复共计370米</t>
  </si>
  <si>
    <t>该项目涉及受益农户66户255人，其中脱贫户13户56人，项目实施后可有效改善农户的生产生活条件。</t>
  </si>
  <si>
    <t>2024年景村镇王涧村一组东洼口接高河村五组通村路硬化项目</t>
  </si>
  <si>
    <t>王涧村一组东洼口接高河村五组通村路总长度1000米，宽4米，其中需拓宽路段路基长320米，宽5米</t>
  </si>
  <si>
    <t>该项目涉及67户210人，其中脱贫户20户67人，项目实施后可有效改善农户的生产生活条件。</t>
  </si>
  <si>
    <t>2024年景村镇王涧村五组到原淘渠砖厂道路硬化项目</t>
  </si>
  <si>
    <t>王涧村五组到原淘渠砖厂道路硬化，全长0.5公里，宽3.5米；涵洞2处</t>
  </si>
  <si>
    <t>该项目涉及155户493人，其中脱贫户38户120人，项目实施后可有效改善农户的生产生活条件和出行难的问题。</t>
  </si>
  <si>
    <t>2024年景村镇王涧村巷道硬化项目</t>
  </si>
  <si>
    <t>王涧村巷道硬化900米，宽2.5</t>
  </si>
  <si>
    <t>该项目涉及192户522人，其中脱贫户46户148人，项目实施后可有效改善农户的生产生活条件。</t>
  </si>
  <si>
    <t>2024年景村镇王涧村路面硬化项目</t>
  </si>
  <si>
    <t>王涧村三组至红土岭头产业路修复，长300米，宽3.5米</t>
  </si>
  <si>
    <t>2024年景村镇脱岭村六组通组路硬化项目</t>
  </si>
  <si>
    <t>硬化六组通组路长600米，宽3.5米</t>
  </si>
  <si>
    <t>该项目涉及受益农户60户231人，其中脱贫户9户29人，项目实施后可有效改善农户的生产生活条件。</t>
  </si>
  <si>
    <t>2024年景村镇脱岭村全村巷道硬化项目</t>
  </si>
  <si>
    <t>全村巷道硬化长1800米，宽3米</t>
  </si>
  <si>
    <t>该项目涉及受益农户314户1075人，其中脱贫户52户152人，项目实施后可有效改善农户的出行条件。</t>
  </si>
  <si>
    <t>2024年景村镇景村街社区一组通组路项目</t>
  </si>
  <si>
    <t>硬化一组通组路长300米，宽3.5米</t>
  </si>
  <si>
    <t>该项目涉及受益农户33户116人，其中脱贫户13户41人，项目实施后可有效改善农户的生产生活条件。</t>
  </si>
  <si>
    <t>2024年景村镇景村街社区四组巷道硬化项目</t>
  </si>
  <si>
    <t>四组巷道硬化长500米，宽3.5米</t>
  </si>
  <si>
    <t>该项目涉及受益农户38户153人，其中脱贫户15户，18人，项目实施后可有效改善农户的生产生活条件。</t>
  </si>
  <si>
    <t>2024年景村镇景村街社区王山沟巷道硬化项目</t>
  </si>
  <si>
    <t>王山沟硬化道路长360米，宽4.5米</t>
  </si>
  <si>
    <t>该项目涉及收益农户667户2397人，其中脱贫户67户，196人，项目实施后可有效改善全镇约1000多名学生上学出行问题。</t>
  </si>
  <si>
    <t>2024年景村镇上岭村各组断头路硬化项目</t>
  </si>
  <si>
    <t>上岭村各组断头路硬化共计长2000米,宽3米</t>
  </si>
  <si>
    <t>上岭村</t>
  </si>
  <si>
    <t>张建锋</t>
  </si>
  <si>
    <t>该项目涉及受益农户316户1087人，其中脱贫户71户203人，项目实施后可有效改善农户的生产生活条件。</t>
  </si>
  <si>
    <t>2024年景村镇上岭村四组许会林门口至七组入组路口路面硬化项目</t>
  </si>
  <si>
    <t>四组许会林门口至七组入组路口路面硬化780米，宽3.5米</t>
  </si>
  <si>
    <t>2024年景村镇沙坪通村道路涵洞修建项目</t>
  </si>
  <si>
    <t>修复景村镇沙坪村三组张连沟口通村道路6米涵洞一座</t>
  </si>
  <si>
    <t>沙坪村</t>
  </si>
  <si>
    <t>李勇锋</t>
  </si>
  <si>
    <t>该项目涉及受益农户291户925人，其中脱贫户62户170人，项目实施后可有效改善农户的生产生活条件。</t>
  </si>
  <si>
    <t>2024年景村镇沙坪村八组通组水泥路硬化项目</t>
  </si>
  <si>
    <t>修建景村镇沙坪村八组通组水泥路硬化长1500米，宽3.5米，厚18公分，两边路肩各50公分</t>
  </si>
  <si>
    <t>该项目涉及受益农45户321人，其中脱贫户22户95人出行问题，项目实施后可有效改善农户的生产生活条件。</t>
  </si>
  <si>
    <t>2024年景村镇沙坪村二组、三组通组水泥路硬化项目</t>
  </si>
  <si>
    <t>修建景村镇沙坪村二组、三组通组水泥路硬化2.92公里，宽3.5米，厚18公分，两边路肩各50公分</t>
  </si>
  <si>
    <t>2024年景村镇齐坡村后岭路砂石路修建项目</t>
  </si>
  <si>
    <t>该工程全长1.5公里，宽3.5米</t>
  </si>
  <si>
    <t>通过实施该项目，可解决我村482户1889人，其中脱贫户136户565人，解决出行难问题，方便群众的生产生活。</t>
  </si>
  <si>
    <t>2024年景村镇齐坡村双电杆一组齐锁群门前水泥路硬化项目</t>
  </si>
  <si>
    <t>该工程全长0.6公里，宽3.5米</t>
  </si>
  <si>
    <t>通过实施该项目，可解决我村482户1889人，其中脱贫户156户579人，解决出行难问题，方便群众的生产生活。</t>
  </si>
  <si>
    <t>2024年景村镇齐坡村六组吕树明门前—六、七组水泥路交叉路口硬化项目</t>
  </si>
  <si>
    <t>该工程全长0.3公里，宽3.5米</t>
  </si>
  <si>
    <t>通过实施该项目，可解决我村482户1889人，其中脱贫户139户526人，解决出行难问题，方便群众的生产生活。</t>
  </si>
  <si>
    <t>2024年景村镇齐坡五组杨中月门前—温先锋门前硬化项目</t>
  </si>
  <si>
    <t>该工程全长0.4公里，宽3.5米</t>
  </si>
  <si>
    <t>通过实施该项目，可解决我村482户1889人，其中脱贫户130户506人，解决出行难问题，方便群众的生产生活。</t>
  </si>
  <si>
    <t>2024年景村镇齐坡四组孙秀玲门前—苏保民房后水泥路硬化项目</t>
  </si>
  <si>
    <t>通过实施该项目，可解决我村482户1889人，其中脱贫户156户611人，解决出行难问题，方便群众的生产生活。</t>
  </si>
  <si>
    <t>2024年景村镇乐民药材加工厂-刘恩田门前硬化项目</t>
  </si>
  <si>
    <t>通过实施该项目，可解决我村482户1889人，其中脱贫户320户1240人，解决出行难问题，方便群众的生产生活。</t>
  </si>
  <si>
    <t>2024年景村镇明星村四组、六组通组路水泥硬化项目</t>
  </si>
  <si>
    <t>四组至六组总计长1500米，宽3.5米</t>
  </si>
  <si>
    <t>孙忠合</t>
  </si>
  <si>
    <t>该项目涉及受益农户129户510人，其中脱贫户20户76人，项目实施后可有效改善农户的生产生活条件。</t>
  </si>
  <si>
    <t>2024年景村镇明星村六组、西村通村路水泥硬化项目</t>
  </si>
  <si>
    <t>六组至西村共计2000米，宽3.5米</t>
  </si>
  <si>
    <t>该项目涉及受益农户111户406人，其中脱贫户15户57人，项目实施后可有效改善农户的生产生活条件。</t>
  </si>
  <si>
    <t>2024年景村镇明星村六组、后岭通组路水泥硬化项目</t>
  </si>
  <si>
    <t>六组至后岭共计3000米，宽3.5米</t>
  </si>
  <si>
    <t>2024年景村镇灵官庙村1至14组水泥路硬化路工程项目</t>
  </si>
  <si>
    <t>全长9公里，宽3.5米</t>
  </si>
  <si>
    <t>该项目涉及受益农户381户1192人，其中脱贫户65户213人，项目实施后可有效改善农户的生产生活条件。</t>
  </si>
  <si>
    <t>2024年景村镇景丰村三组通组路项目</t>
  </si>
  <si>
    <t>三组通组路，长600米，宽3.5米</t>
  </si>
  <si>
    <t>景丰村</t>
  </si>
  <si>
    <t>刘建锋</t>
  </si>
  <si>
    <t>该项目涉及受益农户105户433人，其中脱贫户28户49人，项目实施后可有效改善农户的生产生活条件。</t>
  </si>
  <si>
    <t>2024年景村镇景丰村九组巷道建设项目</t>
  </si>
  <si>
    <t>九组巷道建设，长300米，宽3.5米</t>
  </si>
  <si>
    <t>该项目涉及受益农户47户172人，其中脱贫户8户26人，项目实施后可有效改善农户的生产生活条件。</t>
  </si>
  <si>
    <t>2024年景村镇景丰村四组水泥路路基治理项目</t>
  </si>
  <si>
    <t>四组水泥路，长20米，宽3.5米，高3米，路面悬空，路基下沉</t>
  </si>
  <si>
    <t>该项目涉及受益农户93户357人，其中脱贫户15户53人，项目实施后可有效改善农户的生产生活条件。</t>
  </si>
  <si>
    <t>2024年景村镇建兴村通组路修建工程项目</t>
  </si>
  <si>
    <t>在建兴村九组、十组2个村民小组修建共计长1200米、宽3.5米通组路</t>
  </si>
  <si>
    <t>项目建成后，使九组、十组共67户230人受益，其中脱贫户20户57人，解决了67户230人出行问题。</t>
  </si>
  <si>
    <t>2024年景村镇何沟村一组通组路硬化项目</t>
  </si>
  <si>
    <t>一组机站移民点至一组何军门口全长800米，宽3.5米</t>
  </si>
  <si>
    <t>何军弟</t>
  </si>
  <si>
    <t>该项目涉及受益农户73户272人，其中脱贫户14户68人，项目实施后可有效改善农户的生产生活条件。</t>
  </si>
  <si>
    <t>2024年景村镇何沟村二组通组路硬化项目</t>
  </si>
  <si>
    <t>二组何海鱼门口至何来山门口0.7公里*3.5米</t>
  </si>
  <si>
    <t>该项目涉及受益农户56户195人，其中脱贫户5户24人，项目实施后可有效改善群众的生产生活条件</t>
  </si>
  <si>
    <t>2024年景村镇韩湾村二组、三组、五组通组路硬化项目</t>
  </si>
  <si>
    <t>总计长2300米，宽3.5米</t>
  </si>
  <si>
    <t>该项目涉及受益农户286户876人，其中脱贫户68户179人，项目实施后可有效改善农户的生产生活条件。</t>
  </si>
  <si>
    <t>2024年景村镇高河村一组、二组、十二组通组路项目</t>
  </si>
  <si>
    <t>一组、二组、十二组通组路长2000米，宽3.5米</t>
  </si>
  <si>
    <t>该项目涉及受益农户119户418人，其中脱贫户29户90人，项目实施后可有效改善农户的生产生活条件。</t>
  </si>
  <si>
    <t>2024年景村镇兑山村五组至上岭七组通组路硬化项目</t>
  </si>
  <si>
    <t>五组至上岭七组通组路硬化长1300米，宽3.5米，厚0.18米</t>
  </si>
  <si>
    <t>该项目涉及受益农户85户276人，其中脱贫户25户78人，项目实施后可有效改善农户的出行条件。</t>
  </si>
  <si>
    <t>2024年景村镇车塬村二组、六组、七组、八组、九组通组路硬化项目</t>
  </si>
  <si>
    <t>五个组累计长2000米，宽4米，厚度18公分</t>
  </si>
  <si>
    <t>该项目涉及受益农户223户894人，其中脱贫户58户157人，项目实施后可解决群众出行难问题</t>
  </si>
  <si>
    <t>2024年景村镇御史村向沟口大桥至御史园区门口道路加宽硬化项目</t>
  </si>
  <si>
    <t>向沟口大桥至御史园区门口道路加宽硬化长210米，宽6米</t>
  </si>
  <si>
    <t>该项目涉及受益农户18户61人，其中脱贫户6户22人，项目实施后可有效改善农户的生产生活条件。</t>
  </si>
  <si>
    <t>2024年景村镇御史村八组山塘至向沟岭通组路硬化项目</t>
  </si>
  <si>
    <t>御史村八组山塘至向沟岭通组路硬化长240米，宽3米</t>
  </si>
  <si>
    <t>该项目涉及受益农户76户256人，其中脱贫户24户75人，项目实施后可有效改善农户的生产生活条件。</t>
  </si>
  <si>
    <t>2024年景村镇御史村二组至五组道路硬化项目</t>
  </si>
  <si>
    <t>御史村二组至五组道路硬化长890米，宽3米</t>
  </si>
  <si>
    <t>该项目涉及受益农户83户266人，其中脱贫户36户112人，项目实施后可有效改善农户的生产生活条件。</t>
  </si>
  <si>
    <t>2024年景村镇御史村一、二组通组路硬化项目</t>
  </si>
  <si>
    <t>新建长30m，宽3.5m水泥路1条（一组张立门前路段）；新建长100m，宽6m水泥路1条（一组张书民门前至二组周香门前路段）</t>
  </si>
  <si>
    <t>该项目涉及受益农户70户225人，其中脱贫户56户162人，项目实施后可有效改善农户的生产生活条件。</t>
  </si>
  <si>
    <t>2024年景村镇高河村杨村机站路口至高河村标志石通村路改造项目</t>
  </si>
  <si>
    <t>杨村机站路口至高河村标志石通村路长1200米，宽4.5米</t>
  </si>
  <si>
    <t>该项目涉及受益农户367户1294人，其中脱贫户83户266人，项目实施后可有效改善农户的生产生活条件。</t>
  </si>
  <si>
    <t>2024年景村镇景村街社区水毁道路及堤埝修复项目</t>
  </si>
  <si>
    <t>500米水毁道路修复，砌埝200米</t>
  </si>
  <si>
    <t>该项目涉及受益农户667户2397人，其中脱贫户67户196人，项目实施后可有效改善农户的生产生活条件。</t>
  </si>
  <si>
    <t>2024年景村镇盈丰村三组、四组、五组、九组、十组便民桥修建项目</t>
  </si>
  <si>
    <t>三组、四组、五组、九组、十组便民桥修建5座，长10米、宽4米</t>
  </si>
  <si>
    <t>该项目涉及受益农户210户683人，其中脱贫户34户130人，项目实施后可有效改善农户的生产生活条件。</t>
  </si>
  <si>
    <t>2024年景村镇下涧村桥墩治理项目</t>
  </si>
  <si>
    <t>桥墩工程共计两处，涉及一组桥、四组桥计200米</t>
  </si>
  <si>
    <t>该项目涉及受益农户161户598人，其中脱贫户29户93人，项目实施后可有效改善农户的生产生活条件。</t>
  </si>
  <si>
    <t>2024年景村镇上岭村一组雷延安门口便民桥修建项目</t>
  </si>
  <si>
    <t>一组雷延安门口便民桥长15米、宽5.5米，高4米</t>
  </si>
  <si>
    <t>该项目涉及受益农户125户435人，其中脱贫户26户88人，项目实施后可有效改善农户的生产生活条件，提高群众收入。</t>
  </si>
  <si>
    <t>2024年景村镇沙坪村七组便民桥项目</t>
  </si>
  <si>
    <t>修建景村镇沙坪村七组便民桥，长5米，宽4.5米，高5米</t>
  </si>
  <si>
    <t>该项目涉及受益农户35户245人，其中脱贫户28户128人出行问题，项目实施后可有效改善农户的生产生活条件。</t>
  </si>
  <si>
    <t>2024年景村镇沙坪村八组便民桥项目</t>
  </si>
  <si>
    <t>修建景村镇沙坪村八组便民桥，长5米，宽4.5米，高6米</t>
  </si>
  <si>
    <t>该项目涉及受益农户35户245人，其中脱贫户21户102人出行问题，项目实施后可有效改善农户的生产生活条件。</t>
  </si>
  <si>
    <t>2024年景村镇沙坪村十一组便民桥修建项目</t>
  </si>
  <si>
    <t>修建景村镇沙坪村十一组大桥桥长15米，宽4.5米，高5米</t>
  </si>
  <si>
    <t>该项目涉及受益农户35户245人，其中脱贫户21户94人出行问题，项目实施后可有效改善农户的生产生活条件。</t>
  </si>
  <si>
    <t>2024年景村镇灵官庙村七组曹池牢门口便民桥项目</t>
  </si>
  <si>
    <t>七组曹池牢门口便民桥，宽6米，长18米</t>
  </si>
  <si>
    <t>该项目涉及受益农户381户1192人，其中脱贫户3户22人，项目实施后可有效改善农户的生产生活条件。</t>
  </si>
  <si>
    <t>2024年景村镇灵官庙村十四组李军宏门口民桥项目</t>
  </si>
  <si>
    <t>十四组李军宏门口，宽4.5米，长12米</t>
  </si>
  <si>
    <t>该项目涉及受益农户381户1192人，其中脱贫户5户18人，项目实施后可有效改善农户的生产生活条件。</t>
  </si>
  <si>
    <t>2024年景村镇景兴村鹿池川河大桥修建工程项目</t>
  </si>
  <si>
    <t>鹿池川河大桥修建工程长25米*宽5米</t>
  </si>
  <si>
    <t>农村公益性基础设施建设，解决八组群众生产生活条件</t>
  </si>
  <si>
    <t>项目建成后，带动农户98户320人，其中：脱贫户7户27人。可解决八组群众生产出行问题。</t>
  </si>
  <si>
    <t>2024年景村镇何沟村一组便民桥项目</t>
  </si>
  <si>
    <t>一组与明星交界新建便民桥一座7米*7米</t>
  </si>
  <si>
    <t>该项目涉及受益农户126户452人，其中脱贫户19户73人，项目实施后可有效改善群众的生产生活条件</t>
  </si>
  <si>
    <t>2024年景村镇何沟村九组与七组交界处便民桥项目</t>
  </si>
  <si>
    <t>九组与七组交界处新建便民桥一座6米*7米</t>
  </si>
  <si>
    <t>该项目涉及受益农户48户165人，其中脱贫户9户28人，项目实施后可有效改善群众的生产生活条件</t>
  </si>
  <si>
    <t>2024年景村镇何沟村何沟村九组与十组交界处便民桥项目</t>
  </si>
  <si>
    <t>何沟村九组与十组交界处新建便民桥一座7*7</t>
  </si>
  <si>
    <t>该项目涉及受益农户71户239人，其中脱贫户16户54人，项目实施后可有效改善群众的生产生活条件</t>
  </si>
  <si>
    <t>2024年景村镇韩湾村便民桥修建项目</t>
  </si>
  <si>
    <t>桥长10米，宽5米、高5米</t>
  </si>
  <si>
    <t>该项目涉及受益农户213户789人，其中脱贫户56户224人，项目实施后有效改善群众出行条件。</t>
  </si>
  <si>
    <t>2024年景村镇光明村二组、九组、十组便民桥项目</t>
  </si>
  <si>
    <t>二组、九组、十组便民桥；长7米，宽5米</t>
  </si>
  <si>
    <t>该项目涉及受益农户385户1201人，其中脱贫户86户235人，项目实施后内年产值120万。</t>
  </si>
  <si>
    <t>2024年景村镇高河村八组便民桥项目</t>
  </si>
  <si>
    <t>八组便民桥一座，长10米，宽4.5米</t>
  </si>
  <si>
    <t>该项目涉及受益农户49户175人，其中脱贫户10户32人，项目实施后可有效改善农户的生产生活条件。</t>
  </si>
  <si>
    <t>2024年景村镇兑山村桥梁工程项目</t>
  </si>
  <si>
    <t>长6米.宽4米，高3米</t>
  </si>
  <si>
    <t>该项目涉及50户162人，其中脱贫户16户64人，项目实施后可解决群众出行。</t>
  </si>
  <si>
    <t>2024年景村镇车塬村重建党湾便民桥项目</t>
  </si>
  <si>
    <t>桥宽5米、长10米，高3米</t>
  </si>
  <si>
    <t>该项目涉及受益农户197户789人，其中脱贫户56户224人，项目实施后可解决群众出行难问题</t>
  </si>
  <si>
    <t>2024年景村镇车塬村四组敬老院门口新建便民桥项目</t>
  </si>
  <si>
    <t>该项目涉及受益农户149户596人，其中脱贫户34户121人，项目实施后可解决群众出行难问题</t>
  </si>
  <si>
    <t>2024年景村镇常湾村六组便民桥项目</t>
  </si>
  <si>
    <t>新建六组便民桥，长20米，宽4米</t>
  </si>
  <si>
    <t>常湾村</t>
  </si>
  <si>
    <t>常永江</t>
  </si>
  <si>
    <t>该项目涉及受益农户193户775人，其中脱贫户55户168人，项目实施后可有效改善农户的生产生活条件。</t>
  </si>
  <si>
    <t>2024年景村镇建兴村水毁桥修复工程项目</t>
  </si>
  <si>
    <t>在建兴村七组、八组、九组、十组四个组各修复1座水毁桥（长度为10米、宽度为5米，高度为6米）</t>
  </si>
  <si>
    <t>项目建成后，带动受益农户368户1299人受益，其中脱贫户98户1299人，有效改善农户的生产生活条件。</t>
  </si>
  <si>
    <t>2024年景村镇光明村七组桥梁修建项目</t>
  </si>
  <si>
    <t>光明村七组便民桥修建一座，长12米，宽5米</t>
  </si>
  <si>
    <t>2024年景村镇兑山村二组桥梁修建项目</t>
  </si>
  <si>
    <t>二组桥梁长5米宽3.5米</t>
  </si>
  <si>
    <t>该项目涉及受益农户64户229人，其中脱贫户15户48人，项目实施后可有效改善群众出行问题。</t>
  </si>
  <si>
    <t>2024年景村镇上岭村五组冯春满门前水毁桥修建项目</t>
  </si>
  <si>
    <t>五组冯春满门前水毁桥长10米、宽3米，高4.7米</t>
  </si>
  <si>
    <t>该项目涉及受益农户22户67人，其中脱贫户5户12人，项目实施后可有效改善农户的生产生活条件，提高群众收入。</t>
  </si>
  <si>
    <t>2024年景村镇沙坪村四组天梁塬底大桥修复项目</t>
  </si>
  <si>
    <t>修复景村镇沙坪村天梁塬底大桥，3个桥墩长6米，宽1.2米，高6米处悬空出现裂缝需加固，两边护坡需要加护，下游需要建设拦沙坝长20米，底宽1.5米，上底宽1.2米，高3米</t>
  </si>
  <si>
    <t>2024年景村镇景村街社区街道破损路面修复项目</t>
  </si>
  <si>
    <t>街道破损路面恢复硬化4800平方米，长9600米，宽0.5米</t>
  </si>
  <si>
    <t>该项目涉及收益农户667户2397人，其中脱贫户67户，196人，项目实施后可有效改善农户的生产生活条件。</t>
  </si>
  <si>
    <t>2024年景村镇明星村一组、三组、七组断头路修复项目</t>
  </si>
  <si>
    <t>一组、三组、七组总计长1000米，宽3.5米</t>
  </si>
  <si>
    <t>该项目涉及受益农户148户570人，其中脱贫户22户90人，项目实施后可有效改善农户的生产生活条件。</t>
  </si>
  <si>
    <t>2024年景村镇明星村四组、五组、六组组道路修复及养护项目</t>
  </si>
  <si>
    <t>四组、五组、六组总计长2400米，宽3.5米</t>
  </si>
  <si>
    <t>该项目涉及受益农户78户265人，其中脱贫户10户42人，项目实施后可有效改善农户的生产生活条件。</t>
  </si>
  <si>
    <t>2024年景村镇兑山村破损水泥路修复工程项目</t>
  </si>
  <si>
    <t>两处55米，宽3.5米</t>
  </si>
  <si>
    <t>该项目涉及157户，542人，其中脱贫户28户84人，项目实施后可解决群众出行。</t>
  </si>
  <si>
    <t>2024年景村镇御史村西沙河大桥至免烧砖厂路面硬化</t>
  </si>
  <si>
    <t>御史村西沙河大桥至免烧砖厂路面硬化长240米，宽3.5米</t>
  </si>
  <si>
    <t>该项目涉及受益农户256户756人，其中脱贫户113户369人，项目实施后可有效改善农户的生产生活条件。</t>
  </si>
  <si>
    <t>2024年景村镇脱岭村水毁路修复项目</t>
  </si>
  <si>
    <t>三组水毁路护坡修复50米，高5米、宽1.5米；四组水毁修复长30米，宽1米，高3米</t>
  </si>
  <si>
    <t>该项目涉及受益农户68户235人，其中脱贫户9户22人，项目实施后可有效改善农户的生产生活条件。</t>
  </si>
  <si>
    <t>2024年景村镇景丰村十二组通组路修复项目</t>
  </si>
  <si>
    <t>十二组通组路，长30米，宽3.5米断裂需修复，护坡长20米，高6米需要砌埝</t>
  </si>
  <si>
    <t>该项目涉及受益农户60户209人，其中脱贫户9户34人，项目实施后可有效改善农户的生产生活条件。</t>
  </si>
  <si>
    <t>2024年景村镇沙坪村通村水毁道路修复项目</t>
  </si>
  <si>
    <t>硬化路面11处，长1200米，宽4.5米</t>
  </si>
  <si>
    <t>2024年景村镇沙坪村五组砂石路拓宽项目</t>
  </si>
  <si>
    <t>修建景村镇沙坪村五组砂石路拓宽2.2公里，宽5米</t>
  </si>
  <si>
    <t>该项目涉及受益农55户354人，其中脱贫户32户131人出行问题，项目实施后可有效改善农户的生产生活条件。</t>
  </si>
  <si>
    <t>2024年景村镇高河村三组、四组砂石路项目</t>
  </si>
  <si>
    <t>三组、四组砂石路长1600米，宽4.5米</t>
  </si>
  <si>
    <t>该项目涉及受益农户72户257人，其中脱贫户13户41人，项目实施后可有效改善农户的生产生活条件。</t>
  </si>
  <si>
    <t>2024年景村镇八一村盈丰桥头到十六组路口道路硬化项目</t>
  </si>
  <si>
    <t>盈丰桥头到十六组路口道路硬化4米*400米1条</t>
  </si>
  <si>
    <t>该项目涉及受益农户345户1270人，其中脱贫户49户181人，项目实施后可有效改善农户的生产生活条件。</t>
  </si>
  <si>
    <t>2025年景村镇八一村十六组路口到十五组路口道路硬化项目</t>
  </si>
  <si>
    <t>八一村十六组路口到十五组路口道路硬化4米*400米1条</t>
  </si>
  <si>
    <t>该项目涉及受益农户195户716人，其中脱贫户25户92人，项目实施后可有效改善农户的生产生活条件。</t>
  </si>
  <si>
    <t>2024年景村镇御史村修建十组张军平鸡场至向沟岭砂石路项目</t>
  </si>
  <si>
    <t>修建十组张军平鸡场至向沟岭砂石路长600米，宽3.5米</t>
  </si>
  <si>
    <t>该项目涉及受益农户95户289人，其中脱贫户51户236人，项目实施后可有效改善农户的生产生活条件。</t>
  </si>
  <si>
    <t>2024年景村镇御史村流沙渠修建产业砂石路项目</t>
  </si>
  <si>
    <t>御史村流沙渠产业砂石路长300米，宽3.5米</t>
  </si>
  <si>
    <t>该项目涉及受益农户65户199人，其中脱贫户20户69人，项目实施后可有效改善农户的生产生活条件。</t>
  </si>
  <si>
    <t>2024年景村镇丰中村通组路项目</t>
  </si>
  <si>
    <t>长6.8公里，宽3.5米</t>
  </si>
  <si>
    <t>丰中村</t>
  </si>
  <si>
    <t>李新房</t>
  </si>
  <si>
    <t xml:space="preserve">该项目涉及受益农户367户1430人，其中脱贫户92户361人，项目实施后可有效改善农户的生产生活条件。
</t>
  </si>
  <si>
    <t>2024年景村镇景丰村八组石埝项目</t>
  </si>
  <si>
    <t>八组石埝，长60米</t>
  </si>
  <si>
    <t>该项目涉及受益农户45户171人，其中脱贫户7户20人，项目实施后可有效改善农户的生产生活条件。</t>
  </si>
  <si>
    <t>三要镇杨村2024年巷道硬化项目</t>
  </si>
  <si>
    <t>硬化巷道1.5公里</t>
  </si>
  <si>
    <t>通过实施硬化巷道，方便73户，256人出行。</t>
  </si>
  <si>
    <t>三要镇龙山村2024年巷道硬化项目</t>
  </si>
  <si>
    <t>硬化巷道2000米，宽3.5米</t>
  </si>
  <si>
    <t>通过项目实施，解决325人村民出行问题，方便群众发展种植业，促进群众增收。</t>
  </si>
  <si>
    <t>三要镇龙山村2024年沙河桥项目</t>
  </si>
  <si>
    <t>新建东洼移民新村沙河桥一座，长35米、宽5米</t>
  </si>
  <si>
    <t>通过项目实施，解决1625人村民出行问题，方便群众发展种植业，促进群众增收。</t>
  </si>
  <si>
    <t>三要镇龙山村2024年联组路项目</t>
  </si>
  <si>
    <t>水磨组东洼组联组路300米</t>
  </si>
  <si>
    <t>通过项目实施，解决453人村民出行问题，方便群众发展种植业，促进群众增收。</t>
  </si>
  <si>
    <t>三要镇龙山村2024年河堤修建项目</t>
  </si>
  <si>
    <t>水磨组至东洼组河堤500米</t>
  </si>
  <si>
    <t>三要镇话庙村2024年沙河桥建设项目</t>
  </si>
  <si>
    <t>在上南组与龙山村交界处修建长28米沙河大桥一座</t>
  </si>
  <si>
    <t>通过项目实施，解决上南群众与龙山常沟村民群众出现方便问题。</t>
  </si>
  <si>
    <t>三要镇杨川村2024年产业桥项目</t>
  </si>
  <si>
    <t>新建沟口组、圪涝组、下北沟组产业桥4座，长5米、宽4米。阳坡组产业桥1座，长10米、宽4米。</t>
  </si>
  <si>
    <t>通过项目实施，受益农户132户、人口528，其中脱贫户38户184人。</t>
  </si>
  <si>
    <t>三要镇三要街社区2024年通组路硬化项目</t>
  </si>
  <si>
    <t>街东组硬化路面530米；师塬组路面硬化1200米；敬老院房后硬化路1000米</t>
  </si>
  <si>
    <t>通过项目实施，解决群众通行问题，带动1200人受益。</t>
  </si>
  <si>
    <t>三要镇北司村2024年通组路硬化项目1</t>
  </si>
  <si>
    <t>南司组至河南组通组路硬化2300米</t>
  </si>
  <si>
    <t>通过项目实施，解决群众通行问题，带动235人受益，其中脱贫及监测人口22户71人。</t>
  </si>
  <si>
    <t>三要镇北司村2024年通组路硬化项目2</t>
  </si>
  <si>
    <t>西沟组至东沟组通组路硬化1800米</t>
  </si>
  <si>
    <t>通过项目实施，解决群众通行问题，带动221人受益，其中脱贫及监测人口13户51人。</t>
  </si>
  <si>
    <t>三要镇北司村2024年通组路硬化项目3</t>
  </si>
  <si>
    <t>河南组至罗塬组移民新村通组路硬化2800米</t>
  </si>
  <si>
    <t>通过项目实施，解决群众通行问题带动189人受益，其中脱贫及监测人口12户45人。</t>
  </si>
  <si>
    <t>三要镇北司村2024年通组路硬化项目4</t>
  </si>
  <si>
    <t>河南组至罗塬组通组路硬化1200米</t>
  </si>
  <si>
    <t>通过项目实施，解决群众道路通行问题带动221人受益，其中脱贫及监测人口13户51人</t>
  </si>
  <si>
    <t>三要镇沙河川村2024年道路加宽硬化项目</t>
  </si>
  <si>
    <t>油房组修建河提加宽路基并硬化路面长300米，宽度3米</t>
  </si>
  <si>
    <t>通过实施入户路加宽硬化，达到油房组群众通行条件，带动50户农户12户脱贫户群众增强产业发展。</t>
  </si>
  <si>
    <t>三要镇沙河川村2024年巷道硬化项目</t>
  </si>
  <si>
    <t>候家沟巷道硬化300米，宽度3米</t>
  </si>
  <si>
    <t>通过实施入户路加宽硬化，达到候家沟群众通行条件，带动50户农户12户脱贫户群众增强产业发展。</t>
  </si>
  <si>
    <t xml:space="preserve">三要镇沙河川村2024年便民桥项目1
</t>
  </si>
  <si>
    <t>新建毛沟组1.8米宽、80米长便民桥一座。</t>
  </si>
  <si>
    <t>通过实施便民桥建设，可以提高毛沟、后河群众通行条件，带动45户农户20户脱贫户群众增强产业发展。</t>
  </si>
  <si>
    <t>三要镇沙河川村2024年便民桥项目2</t>
  </si>
  <si>
    <t>新建后河组1.8米宽、80米长便民桥一座。</t>
  </si>
  <si>
    <t>三要镇叶河村2024年砂石路项目</t>
  </si>
  <si>
    <t>新建阳坡砂石路1000米</t>
  </si>
  <si>
    <t>吴海波</t>
  </si>
  <si>
    <t>通过项目实施，解决群众道路通行问题，带动156人受益。</t>
  </si>
  <si>
    <t>三要镇叶河村2024年通村路修复项目</t>
  </si>
  <si>
    <t>修复四岔至河口破损、塌陷路面5公里</t>
  </si>
  <si>
    <t>通过项目实施，解决群众道路通行问题，带动650人受益。</t>
  </si>
  <si>
    <t>三要镇罗村2024年道路改造提升项目</t>
  </si>
  <si>
    <t>在原有水泥路面上铺设沥青路面1100米。</t>
  </si>
  <si>
    <t>通过项目实施，打造发展乡村旅游示范点，带动1120人收益。</t>
  </si>
  <si>
    <t>三要镇沙河川村2024年四毛路水毁修复工程</t>
  </si>
  <si>
    <t>修复四毛路水毁长度100米</t>
  </si>
  <si>
    <t>通过实施水毁路修复工程，使沙河川村毛沟、帮岭及叶河群众通行条件得到安全保障。</t>
  </si>
  <si>
    <t>三要镇叶河村2024年通组路硬化项目1</t>
  </si>
  <si>
    <t>新建渠脑组硬化路1.5公里</t>
  </si>
  <si>
    <t>通过项目实施，解决群众道路通行问题。</t>
  </si>
  <si>
    <t>三要镇叶河村2024年通组路硬化项目2</t>
  </si>
  <si>
    <t>新建将岭组硬化路1.5公里</t>
  </si>
  <si>
    <t>三要镇北司村2024年东沙河桥辅助设施建设项目</t>
  </si>
  <si>
    <t>修建河南组跨东沙河大桥两端引线及挡墙</t>
  </si>
  <si>
    <t>三要镇政府</t>
  </si>
  <si>
    <t>通过项目实施，解决群众通行问题。带动86户304人受益，其中脱贫及监测人口14户48人。</t>
  </si>
  <si>
    <t>三要镇叶河村2024年通组路挡墙修复工程</t>
  </si>
  <si>
    <t>桃园组通组路挡墙修建90米</t>
  </si>
  <si>
    <t>通过项目实施，解决群众道路通行问题，带动213人受益。</t>
  </si>
  <si>
    <t>洛源镇五龙村19-21组通组路修复项目</t>
  </si>
  <si>
    <t>修复19-21组水毁通组路长3000米、宽3米。</t>
  </si>
  <si>
    <t>农村公益性基础设施</t>
  </si>
  <si>
    <t>该项目属于公益性资产，建成后项目产权归属五龙村所有人，该项目建成后解决五龙村脱贫户23户79人，一般农户6户22人生产生活，出行难问题。</t>
  </si>
  <si>
    <t>洛源镇五龙村4-15组巷道路修建项目</t>
  </si>
  <si>
    <t>修建4-13组巷道路30条，长1950米，宽1.5米。</t>
  </si>
  <si>
    <t>该项目属于公益性资产，建成后项目产权归属五龙村所有人，该项目建成后解决五龙村脱贫户28户93人，一般农户22户83人生产生活，出行难问题。</t>
  </si>
  <si>
    <t>洛源镇五龙村16-21组巷道路修建项目</t>
  </si>
  <si>
    <t>修建16-21组巷道路50条，长2000米，宽1.5米。</t>
  </si>
  <si>
    <t>该项目属于公益性资产，建成后项目产权归属五龙村所有人，该项目建成后解决五龙村脱贫户19户64人，一般农户12户53人生产生活，出行难问题。</t>
  </si>
  <si>
    <t>洛源镇张坪村12组便民桥项目</t>
  </si>
  <si>
    <t>新建12组便民桥宽5米、长8米。</t>
  </si>
  <si>
    <t>该项目属于公益性资产，建成后项目产权归属张坪村所有，该项目建成后解决张坪村脱贫户45户167人，一般农户57户183人安全出行问题。</t>
  </si>
  <si>
    <t>洛源镇张坪村堡子沟河堤埝修复项目</t>
  </si>
  <si>
    <t>修复堡子沟河堤埝长1400米、高2.5米。</t>
  </si>
  <si>
    <t>该项目属于公益性资产，建成后项目产权归属张坪村所有，该项目建成后解决张坪村脱贫户53户185人，一般农户136户527人人身财产安全问题。</t>
  </si>
  <si>
    <t>洛源镇张坪村井泉沟河堤埝根基修复项目</t>
  </si>
  <si>
    <t>修复井泉沟河堤埝根基高2米、长600米。</t>
  </si>
  <si>
    <t>该项目属于公益性资产，建成后项目产权归属张坪村所有，该项目建成后解决张坪村脱贫户32户136人，一般农户78户527人人身财产安全问题。</t>
  </si>
  <si>
    <t>洛源镇张坪村1-3组巷道路修建项目</t>
  </si>
  <si>
    <t>修建1-3组巷道路17条，长1300米，宽2米。</t>
  </si>
  <si>
    <t>该项目属于公益性资产，建成后项目产权归属张坪村所有，该项目建成后解决张坪村脱贫户48户162人，一般农户82户312人出行安全问题。</t>
  </si>
  <si>
    <t>洛源镇张坪村4-9组巷道路修建项目</t>
  </si>
  <si>
    <t>修建4-9组巷道路12条，长1200米，宽2米。</t>
  </si>
  <si>
    <t>该项目属于公益性资产，建成后项目产权归属张坪村所有，该项目建成后解决张坪村脱贫户23户62人，一般农户63户213人出行安全问题。</t>
  </si>
  <si>
    <t>洛源镇张坪村11-12组巷道路修建项目</t>
  </si>
  <si>
    <t>修建11-12组巷道路11条，长1350米，宽2米。</t>
  </si>
  <si>
    <t>洛源镇张坪村13-20组巷道路修建项目</t>
  </si>
  <si>
    <t>修建11-12组巷道路26条长1460米，宽2米。</t>
  </si>
  <si>
    <t>该项目属于公益性资产，建成后项目产权归属张坪村所有，该项目建成后解决张坪村脱贫户56户186人，一般农户172户462人安全出行问题。</t>
  </si>
  <si>
    <t>洛源镇吊棚村4组通组水泥路修复项目</t>
  </si>
  <si>
    <t>修复吊棚村4组通组水泥路长1000米、宽3米</t>
  </si>
  <si>
    <t>吊棚村委会</t>
  </si>
  <si>
    <t>该项目属于公益性项目，通过翻修3米宽，1000米水泥路，翻修成后可使36户108人受益，群众出行方便，有效的提升了村容村貌，解决群众出行难问题</t>
  </si>
  <si>
    <t>洛源镇吊棚村3组巷道路建设项目</t>
  </si>
  <si>
    <t>吊棚村3组55户群众巷道路9条，总长600米、宽3米</t>
  </si>
  <si>
    <t>该项目属于公益性项目，通过新修硬化3米宽600米水泥路，修建硬化后可使52户230人受益，群众出行方便，有效的提升了村容村貌，解决群众出行难问题</t>
  </si>
  <si>
    <t>洛源镇吊棚村五组巷道路建设项目</t>
  </si>
  <si>
    <t>吊棚村五组巷道路硬化长1100米、宽3米</t>
  </si>
  <si>
    <t>该项目属于公益性项目，通过新修硬化3米宽1100米水泥路，修建硬化后可使42户146人受益，群众出行方便，有效的提升了村容村貌，解决群众出行难问题</t>
  </si>
  <si>
    <t>洛源镇吊棚村二组通组路建设项目</t>
  </si>
  <si>
    <t>吊棚村二组通组路修复硬化长250米、宽3.5米</t>
  </si>
  <si>
    <t>该项目属于公益性项目，通过新修硬化3米宽250米水泥路，修建硬化后可使61户212人受益，群众出行方便，有效的提升了村容村貌，解决群众出行难问题</t>
  </si>
  <si>
    <t>洛源镇吊棚村二组大桥建设项目</t>
  </si>
  <si>
    <t>吊棚村二组新建水毁大桥长45米、宽6.5米</t>
  </si>
  <si>
    <t>该项目属于公益性项目，因二组大桥7.22水灾摧毁，两年以来群众出行十分不便，通过新修大桥，能够有效的解决群众出行难问题使得61户212人受益</t>
  </si>
  <si>
    <t>洛源镇吊棚村河堤项目</t>
  </si>
  <si>
    <t>吊棚村2组李水红门前
哈巴沟排洪渠及河堤及涵洞长600米、高2米</t>
  </si>
  <si>
    <t>该项目属于公益性项目，因二组哈巴沟排洪渠及河提7.22水灾摧毁，两年以来群众汛期人身财产安全不能有效保障，建成后能有效地保障群众人身财产安全使得17户53人受益</t>
  </si>
  <si>
    <t>洛源镇吊棚村防洪渠项目</t>
  </si>
  <si>
    <t>一组马脚沟水源地以下排洪渠修复长300米、宽0.8米、高0.8米。
一组后头沟至马脚沟口排洪渠修复、田梁地至马脚沟口、刘军宝门前至一组大桥共计1200米、宽1.5米、高1米</t>
  </si>
  <si>
    <t>该项目属于公益性项目，因一组这两处排洪渠年久失修，每年汛期排洪不能有效保障，12户47人，人身财产安全受威胁，通过新修建成后可使12户47人人身财产安全得到有效保障</t>
  </si>
  <si>
    <t>洛源镇吊棚村8-12组通组路建设项目</t>
  </si>
  <si>
    <t>新建8-12组通组路长1760米、宽2.5米</t>
  </si>
  <si>
    <t>该项目属于公益性项目，修建硬化后可使26户61人受益，群众出行方便，有效的提升了村容村貌，解决群众出行难问题</t>
  </si>
  <si>
    <t>洛源镇腰庄村通组路项目</t>
  </si>
  <si>
    <t>新建十二组通组路长140米、宽5米</t>
  </si>
  <si>
    <t>通过实施腰庄村路、堤、桥修复项目，改善群众出行、生产生活方便</t>
  </si>
  <si>
    <t>洛源镇腰庄村路、堤、桥修复项目</t>
  </si>
  <si>
    <t>新建十至十二组桥头引线、挡墙240米；新建十二组姚玉石门口平板桥长6米、宽3.5米一座</t>
  </si>
  <si>
    <t>洛源镇腰庄村便民桥加固项目</t>
  </si>
  <si>
    <t>扩建加固二组、十组两座便民桥共56米，安装汉白玉护栏112米</t>
  </si>
  <si>
    <t>通过实施腰庄村加固便民桥项目，改善群众生活生产通行方便</t>
  </si>
  <si>
    <t>洛源镇腰庄村二组李胡湾巷道路项目</t>
  </si>
  <si>
    <t>新建二组李胡湾3条巷道路长600米、宽3米</t>
  </si>
  <si>
    <t>通过实施腰庄村新修入户路硬化项目，改善群众生活生产通行方便</t>
  </si>
  <si>
    <t>洛源镇腰庄村产业路硬化项目</t>
  </si>
  <si>
    <t>新建一至二组产业路1条长1400米、宽3米</t>
  </si>
  <si>
    <t>通过实施腰庄村产业路硬化项目，改善群众生活生产通行方便</t>
  </si>
  <si>
    <t>洛源镇腰庄村安全饮水改造项目</t>
  </si>
  <si>
    <t>新建295户接入龙潭水厂自来水管网、设施改造3800米</t>
  </si>
  <si>
    <t>通过实施腰庄村安全饮水改造项目，改善群众饮水安全</t>
  </si>
  <si>
    <t>洛源镇洛源街村1组水沟水毁路修复项目</t>
  </si>
  <si>
    <t>修复长1.4千米宽5米水毁路</t>
  </si>
  <si>
    <t>洛源街</t>
  </si>
  <si>
    <t>洛源街村</t>
  </si>
  <si>
    <t>田力</t>
  </si>
  <si>
    <t>通过实施洛源镇洛源街村1组水沟水毁路修复项目，达到60户206人人均年增收1000元。</t>
  </si>
  <si>
    <t>洛源镇洛源街村1组河堤修复项目</t>
  </si>
  <si>
    <t>修复长1.4千米宽1米高3米水毁河堤</t>
  </si>
  <si>
    <t>通过实施洛源镇洛源街村1组河堤修复项目，达到方便68户258人安全出行目的。</t>
  </si>
  <si>
    <t>洛源镇洛源街村一组便民桥项目。</t>
  </si>
  <si>
    <t>新建长5米高4米宽3米便民桥一座</t>
  </si>
  <si>
    <t>通过实施洛源镇洛源街村一组便民桥项目，达到方便60户206人安全出行目的。</t>
  </si>
  <si>
    <t>洛源镇洛源街村六组便民桥项目。</t>
  </si>
  <si>
    <t>新建长30米高6米宽5.5米便民桥一座</t>
  </si>
  <si>
    <t>通过实施洛源镇洛源街村六组便民桥项目，达到方便68户258人安全出行目的。</t>
  </si>
  <si>
    <t>洛源镇洛源街村四组便民桥项目。</t>
  </si>
  <si>
    <t>新建长33米高6.4米宽6.5米便民桥一座</t>
  </si>
  <si>
    <t>通过实施洛源镇洛源街村四组便民桥项目，达到方便80户263人安全出行目的。</t>
  </si>
  <si>
    <t>洛源镇洛源街村通组巷道路建设项目</t>
  </si>
  <si>
    <t>棚改安置区硬化通组巷道路长2100米、宽8米</t>
  </si>
  <si>
    <t>通过实施洛源镇洛源街村棚户安置区通组巷道路项目，达到方便32户109人出行方便的目的。</t>
  </si>
  <si>
    <t>洛源镇洛源街村五组道路硬化项目。</t>
  </si>
  <si>
    <t>五组道路硬化长600米，宽8米厚18公分</t>
  </si>
  <si>
    <t>通过实施洛源镇洛源街村五组道路硬化项目，达到方便80户321人出行目的。</t>
  </si>
  <si>
    <t>洛源镇老庄村巷道路建设项目</t>
  </si>
  <si>
    <t>在老庄村三组和六组硬化28条巷道路宽2.5米、长1100米；在老庄村三组南书生房后硬化道路宽3米、长120米</t>
  </si>
  <si>
    <t>村公益性基础设施建设</t>
  </si>
  <si>
    <t>该项目属于公益性资产，建成后项目产权归属老庄村所有人，该项目建成后解决老庄村脱贫户22户64人群众出行困难问题.</t>
  </si>
  <si>
    <t>洛源镇涧坪村1-4组河堤修复项目</t>
  </si>
  <si>
    <t>1组至4组河堤修建长900米、高2米</t>
  </si>
  <si>
    <t>公益性基础设施建设</t>
  </si>
  <si>
    <t>该项目属于公益性资产，建成后项目产权归属涧坪村所有，该项目建成后解决涧坪村脱贫户22户58人，一般农户28户94人汛期人身财产安全问题。</t>
  </si>
  <si>
    <t>洛源镇涧坪村17-18组河堤修复项目</t>
  </si>
  <si>
    <t>17组至18组河堤修建长550米、高4.5米</t>
  </si>
  <si>
    <t>该项目属于公益性资产，建成后项目产权归属涧坪村所有，该项目建成后保障涧坪村脱贫户18户45人，一般农户18户31人汛期人身财产安全问题。</t>
  </si>
  <si>
    <t>洛源镇涧坪村12组通组路项目</t>
  </si>
  <si>
    <t>12组河岔口长150米、宽4.5米</t>
  </si>
  <si>
    <t>该项目属于公益性资产，建成后项目产权归属涧坪村所有，该项目建成后解决涧坪村脱贫户12户31人，一般农户16户37人生产生活，出行难问题。</t>
  </si>
  <si>
    <t>洛源镇涧坪村1-8组巷道路项目</t>
  </si>
  <si>
    <t>修建1-6组巷道路18条，长1100米，宽2.5米</t>
  </si>
  <si>
    <t>该项目属于公益性资产，建成后项目产权归属涧坪村所有，该项目建成后解决涧坪村脱贫户12户28人，一般农户14户28人出行难问题。</t>
  </si>
  <si>
    <t>洛源镇涧坪村13-18组巷道路项目</t>
  </si>
  <si>
    <t>修建13-18组巷道路16条，长1050米，宽2.5米</t>
  </si>
  <si>
    <t>该项目属于公益性资产，建成后项目产权归属涧坪村所有，该项目建成后解决涧坪村脱贫户14户38人，一般农户8户21人出行难问题。</t>
  </si>
  <si>
    <t>洛源镇涧坪村1组防洪渠项目</t>
  </si>
  <si>
    <t>1组和尚沟口80m*1m*1.2m,张家大洼口80m*0.8m*1m,</t>
  </si>
  <si>
    <t>资产受益扶贫</t>
  </si>
  <si>
    <t>该项目属于公益性资产，建成后项目产权归属涧坪村所有人，该项目建成后解决涧坪村脱贫户29户65人，一般农户7户13人生产生活，出行难问题。</t>
  </si>
  <si>
    <t>洛源镇涧坪村2组防洪渠项目</t>
  </si>
  <si>
    <t>2组李子树沟口100m*0.8m*1m,麻花沟口100m*0.8m*1.2m下卞沟口50m*0.8*0.8m,庙后沟40m*0.8*0.8m</t>
  </si>
  <si>
    <t>该项目属于公益性资产，建成后项目产权归属涧坪村所有，该项目建成后解决涧坪村脱贫户6户13，一般农户6户14人出行难问题。</t>
  </si>
  <si>
    <t>洛源镇涧坪村3组防洪渠项目</t>
  </si>
  <si>
    <t>3组产业园背后防洪渠300m*0.8m*1.2m</t>
  </si>
  <si>
    <t>该项目属于公益性资产，建成后项目产权归属涧坪村所有，该项目建成后解决涧坪村脱贫户12户28，一般农户6户17人出行难问题。</t>
  </si>
  <si>
    <t>洛源镇涧坪村3组护坡项目</t>
  </si>
  <si>
    <t>3组护坡埝长200米，高2.5，宽0.8</t>
  </si>
  <si>
    <t>该项目属于公益性资产，建成后项目产权归属涧坪村所有，该项目建成后解决涧坪村脱贫户8户14，一般农户6户18人出行难问题。</t>
  </si>
  <si>
    <t>洛源镇农林村巷道路建设项目</t>
  </si>
  <si>
    <t>修建1-7组巷道路15条，长700米、宽3.5米。</t>
  </si>
  <si>
    <t>农林村</t>
  </si>
  <si>
    <t>刘新峰</t>
  </si>
  <si>
    <t>该项目属于公益性资产，建成后项目产权归属农林村所有，建成后可解决55户95人出行难问题</t>
  </si>
  <si>
    <t>洛源镇农林村七组便民桥修建项目</t>
  </si>
  <si>
    <t>长16.5米，宽5.5米</t>
  </si>
  <si>
    <t>该项目属于公益性资产，建成后项目产权归属农林村所有，建成后可解决5户28人出行难问题。</t>
  </si>
  <si>
    <t>洛源镇桃坪村二组至四组排洪渠</t>
  </si>
  <si>
    <t>村二组至四组排洪渠（师双民门口至师存英门口）渠长482米、宽0.7米、高1.2米</t>
  </si>
  <si>
    <t>该项目属于公益性资产，建成后项目产权归属桃坪村所有，该项目建成后保障桃坪村脱贫户19户63人，一般农户36户94安全度汛。</t>
  </si>
  <si>
    <t>洛源镇桃坪村四组至七组水毁河堤修复</t>
  </si>
  <si>
    <t>桃坪村四组小广场下面河堤、桃坪村四组曹湾对面河堤、桃坪村七组胡家院入户路河堤。河堤共长530米、高3米</t>
  </si>
  <si>
    <t>该项目属于公益性资产，建成后项目产权归属桃坪村所有，该项目建成后保障桃坪村脱贫户16户52人，一般农户11户31人安全度汛。</t>
  </si>
  <si>
    <t>洛源镇桃坪村五组、六组通组路修复</t>
  </si>
  <si>
    <t>桃坪村五组师蜜灵门口至六组矿部，路长2100米、宽3.5米。</t>
  </si>
  <si>
    <t>该项目属于公益性资产，建成后项目产权归属桃坪村所有，该项目建成后解决桃坪村脱贫户21户66人，一般农户8户23人生产生活，出行难问题。</t>
  </si>
  <si>
    <t>洛源镇龙潭村二组和三组路面硬化项目</t>
  </si>
  <si>
    <t>硬化水毁路面长650米、宽3.5米、后0.18米。</t>
  </si>
  <si>
    <t>该项目属于公益性资产，建成后项目产权归属龙潭村所有，该项目建成后解决龙潭村脱贫户85户240人，一般农户52户180人生产生活，出行难问题。</t>
  </si>
  <si>
    <t>洛源镇龙潭村三组排洪渠修复项目</t>
  </si>
  <si>
    <t>修复长270米、宽2米、高1.5米排洪渠一条。</t>
  </si>
  <si>
    <t>该项目属于公益性资产，建成后项目产权归属龙潭村所有，该项目建成后保障龙潭村脱贫户18户32人，一般农户24户67人汛期人身财产安全。</t>
  </si>
  <si>
    <t>洛源镇龙潭村六组对沟桥修复项目</t>
  </si>
  <si>
    <t>新建长11米、宽5.5米桥梁一座。</t>
  </si>
  <si>
    <t>该项目属于公益性资产，建成后项目产权归属龙潭村所有，该项目建成后解决龙潭村脱贫户26户56人生产生活，出行难问题。</t>
  </si>
  <si>
    <t>洛源镇龙潭村六组对沟水毁路修复项目</t>
  </si>
  <si>
    <t>修复水毁道路长2400米、宽3.5米</t>
  </si>
  <si>
    <t>洛源镇龙潭村1-4组巷道路项目</t>
  </si>
  <si>
    <t>修建1-4组巷道路12条，总长1200米、宽2.5米</t>
  </si>
  <si>
    <t>该项目属于公益性资产，建成后项目产权归属龙潭村所有，该项目建成后解决龙潭村脱贫户32户98人、一般农户32户120人生产生活，出行难问题。</t>
  </si>
  <si>
    <t>洛源镇龙潭村5-9组巷道路项目</t>
  </si>
  <si>
    <t>修建1-4组巷道路8条，总长900米、宽3米</t>
  </si>
  <si>
    <t>该项目属于公益性资产，建成后项目产权归属龙潭村所有，该项目建成后解决龙潭村脱贫户40户120人、一般农户68户240人生产生活，出行难问题。</t>
  </si>
  <si>
    <t>洛源镇龙潭村10-13组巷道路项目</t>
  </si>
  <si>
    <t>修建10-13组巷道路9条，总长1200米、宽2.5米</t>
  </si>
  <si>
    <t>该项目属于公益性资产，建成后项目产权归属龙潭村所有，该项目建成后解决龙潭村脱贫户42户138人、一般农户51户169人生产生活，出行难问题。</t>
  </si>
  <si>
    <t>洛源镇龙潭村1-5组河堤修复项目</t>
  </si>
  <si>
    <t>修复1-5组水毁河堤长680米、高2.5米。</t>
  </si>
  <si>
    <t>该项目属于公益性资产，建成后项目产权归属龙潭村所有，该项目建成后保障龙潭村脱贫户58户210人、一般农户101户292人汛期人身财产安全。</t>
  </si>
  <si>
    <t>洛源镇龙潭村8组河堤修复项目</t>
  </si>
  <si>
    <t>修复8组水毁河堤长280米、高6米</t>
  </si>
  <si>
    <t>该项目属于公益性资产，建成后项目产权归属龙潭村所有，该项目建成后保障龙潭村脱贫户6户35人汛期人身财产安全。</t>
  </si>
  <si>
    <t>洛源镇龙潭村10组河堤修复项目</t>
  </si>
  <si>
    <t>修复8组水毁河堤长1200米、高3.5米</t>
  </si>
  <si>
    <t>该项目属于公益性资产，建成后项目产权归属龙潭村所有，该项目建成后保障龙潭村脱贫户32户68人、一般农户23户64人汛期人身财产安全。</t>
  </si>
  <si>
    <t>洛源镇龙潭村11组清水渠项目</t>
  </si>
  <si>
    <t>在龙潭村11组修建清水渠1000米。</t>
  </si>
  <si>
    <t>该项目属于公益性性资产，建成后项目产权归属归龙潭村，建成后可解决排水问题，提升村容村貌。</t>
  </si>
  <si>
    <t>2024年四皓街办连河村道路硬化项目</t>
  </si>
  <si>
    <t>新建中心组等4个组巷道路7500平方米</t>
  </si>
  <si>
    <t>该项目属于公益性基础设施，涉及受益农户105户369人，其中脱贫户28户76人，项目实施后可有效改善农户的生产生活条件。</t>
  </si>
  <si>
    <t>2024年四皓街办营房村道路硬化项目</t>
  </si>
  <si>
    <t>巷道硬化长550米，宽2.5米</t>
  </si>
  <si>
    <t>该项目涉及受益农户35户134人，其中脱贫户11户31人，项目实施后可有效改善农户的生产生活条件。</t>
  </si>
  <si>
    <t>2024年四皓街办代塬社区道路硬化项目</t>
  </si>
  <si>
    <t>巷道硬化210米，宽3米</t>
  </si>
  <si>
    <t>该项目属公益性基础设施，涉及受益农户13户55人，其中脱贫户4户13人，通过实施该项目可有效改善农户的生产生活条件</t>
  </si>
  <si>
    <t>2024年四皓街办连河村中心组河堤修复项目</t>
  </si>
  <si>
    <t>新建中心组浆砌石河堤120米，修建挡墙220米，</t>
  </si>
  <si>
    <t>该项目属于公益性基础设施，涉及受益农户16户56人，其中脱贫户8户23人，项目实施后可有效改善农户的生产生活条件。</t>
  </si>
  <si>
    <t>2024年四皓街办白川社区巷道路硬化项目</t>
  </si>
  <si>
    <t>新建西一至西六组巷道路长1500米，硬化面积8300平方米</t>
  </si>
  <si>
    <t>项目涉及72户288人，其中脱贫户15户53人，方便农户出行。</t>
  </si>
  <si>
    <t>2024年四皓街办韩村通村水泥路修复项目</t>
  </si>
  <si>
    <t>新建东沟组塌陷道路长220米，宽4.5米，浆砌石护坡挡墙700立方、浆砌排水渠长220米，宽0.5米</t>
  </si>
  <si>
    <t>韩村</t>
  </si>
  <si>
    <t>韩锋</t>
  </si>
  <si>
    <t>该项目涉及受益农户467户1624人，其中脱贫户141户469人，项目实施后可有效改善农户的生产生活条件。方便群众出行、巩固拓展脱贫攻坚成果。提高群众幸福指数</t>
  </si>
  <si>
    <t>2024年四皓街办代塬社区通村路修复项目</t>
  </si>
  <si>
    <t>修复卢东组、卢西组、白沟组4处垮塌道路310米，宽4.5米，修建混凝土挡墙750立方米</t>
  </si>
  <si>
    <t>该项目属公益性基础设施，涉及受益农户133户475人，其中脱贫户28户103人，通过实施通村路修复项目可有效改善农户的生产生活条件</t>
  </si>
  <si>
    <t>2024年四皓街办柳树洼村通组路硬化项目</t>
  </si>
  <si>
    <t>新建一组、二组道路共计800米，宽3.5米</t>
  </si>
  <si>
    <t>该项目涉及受益农户113户393人，其中脱贫户32户112人，项目实施后可有效改善农户的生产生活条件。</t>
  </si>
  <si>
    <t>2024年四皓街办营房村通组路硬化项目</t>
  </si>
  <si>
    <t>硬化黑沟湾组通组路2条660米，宽3.5米;硬化韩湾组通组路2条，1100米，宽3.5米;硬化店子河组道路3条，1140米，宽3.5米,共计2900米。</t>
  </si>
  <si>
    <t>该项目涉及受益农户119户461人，其中脱贫户34户102人，项目实施后可有效改善农户的生产生活条件。</t>
  </si>
  <si>
    <t>2024年四皓街办白川社区通组路硬化项目</t>
  </si>
  <si>
    <t>新建西一至西六组通组路1440米，宽3.5米</t>
  </si>
  <si>
    <t>项目涉及72户265人，其中脱贫户15户53人，解决农户出行困难，改善环境卫生，提升社区整体面貌</t>
  </si>
  <si>
    <t>2024年四皓街办南沟社区六组通组路硬化项目</t>
  </si>
  <si>
    <t>新建六组道路硬化长230米，硬化面积1761平方米。</t>
  </si>
  <si>
    <t>该项目属于公益性基础设施，涉及受益农户37户129人，其中脱贫户4户15人，项目实施后可有效改善农户的生产生活条件。</t>
  </si>
  <si>
    <t>2022年四皓街办白川社区排洪渠工程项目</t>
  </si>
  <si>
    <t>新建东四组李书团房后至柳林社区小河排洪渠750米，宽1米</t>
  </si>
  <si>
    <t>该项目属公益性基础设施，涉及受益农户94户329人，其中脱贫户15户47人，通过实施该项目可有效改善农户的生产生活条件</t>
  </si>
  <si>
    <t>2024年四皓街办药王村道路硬化项目</t>
  </si>
  <si>
    <t>新建东洼组至西洼组巷道路600米，宽3米</t>
  </si>
  <si>
    <t>该项目涉及受益农户118户413人，其中脱贫户23户85人，项目实施后可有效改善农户的生产生活条件。方便群众出行、巩固拓展脱贫攻坚成果。提高群众幸福指数</t>
  </si>
  <si>
    <t>2024年四皓街办小渠社区巷道路硬化项目</t>
  </si>
  <si>
    <t>新建巷道路590米，宽3.5米</t>
  </si>
  <si>
    <t>该项目涉及受益农户21户75人，其中脱贫户5户19人，项目实施后可有效改善农户的生产生活条件。</t>
  </si>
  <si>
    <t>2024年四皓街办杨底村巷道路硬化项目</t>
  </si>
  <si>
    <t>新建巷道路1650米，宽3米</t>
  </si>
  <si>
    <t>县交通局</t>
  </si>
  <si>
    <t>该项目涉及受益农户76户224人，其中脱贫户及监测户21户63人，项目实施后可有效改善农户的生产生活条件。</t>
  </si>
  <si>
    <t>2024年四皓街办杨底村河东组道路硬化项目</t>
  </si>
  <si>
    <t>在三组至六组新建道路长1200米，宽3.5米</t>
  </si>
  <si>
    <t>农业局</t>
  </si>
  <si>
    <t>该项目属公益性基础设施，涉及受益农户771户2697人，其中脱贫户135户424人，通过实施该项目可有效改善农户的生产生活条件</t>
  </si>
  <si>
    <t>2024年四皓街办马河村通组路硬化项目</t>
  </si>
  <si>
    <t>新建四组道路长1000米，宽3.5米;新建五组道路长500米，宽3.5米,共计1500米。</t>
  </si>
  <si>
    <t>马河村</t>
  </si>
  <si>
    <t>何淑玲</t>
  </si>
  <si>
    <t>村公益性基础设施</t>
  </si>
  <si>
    <t>该项目属公益性基础设施，涉及受益农户73户246人，其中脱贫户35户110人，通过实施该项目可有效改善农户的生产生活条件</t>
  </si>
  <si>
    <t>2024年四皓街办桃官坪村通组路硬化项目</t>
  </si>
  <si>
    <t>新建七组通组道路长1100米，宽3.5米；新建十六组道路长600米，宽3.5米，共计1700米。</t>
  </si>
  <si>
    <t>桃官坪村</t>
  </si>
  <si>
    <t>师平治</t>
  </si>
  <si>
    <t>该项目属公益性基础设施，涉及受益农户107户373人，其中脱贫户42户112人，通过实施该项目可有效改善农户的生产生活条件</t>
  </si>
  <si>
    <t>2024年四皓街办闫沟村通村路硬化项目</t>
  </si>
  <si>
    <t>新建田村组至药王村道路长1000米，宽4.5米</t>
  </si>
  <si>
    <t>该项目属于公益性基础设施，涉及受益农户491户1730人，其中脱贫户51户158人，项目实施后可有效改善农户的生产生活条件。</t>
  </si>
  <si>
    <t>2024年四皓街办南沟社区通组路硬化项目</t>
  </si>
  <si>
    <t>新建五、六组道路硬化长1200米，宽3.5米</t>
  </si>
  <si>
    <t>该项目属于公益性基础设施，涉及受益农户170户607人，其中脱贫户15户43人，项目实施后可有效改善农户的生产生活条件。</t>
  </si>
  <si>
    <t>2024年四皓街办白川社区道路硬化项目</t>
  </si>
  <si>
    <t>新建东三组道路长2500米，宽3.5米</t>
  </si>
  <si>
    <t>项目产权归集体所有，由集体管理，建成后改善22户63人生产生活条件，其中脱贫户6户25人，提升群众满意度</t>
  </si>
  <si>
    <t>2024年四皓街办抚龙湾社区通组路硬化项目</t>
  </si>
  <si>
    <t>新建二组董亚亮门口至董底老学校门口道路长2310米，宽3.5米</t>
  </si>
  <si>
    <t>该项目涉及受益农户275户961人，其中脱贫户28户87人，项目实施后可有效改善农户的生产生活条件。</t>
  </si>
  <si>
    <t>2024年四皓街办韩村通组路硬化项目</t>
  </si>
  <si>
    <t>新建麻沟组等4个组道路共长3200米、宽3.5米</t>
  </si>
  <si>
    <t>2024年四皓街办桃官坪村水毁道路修复工程项目</t>
  </si>
  <si>
    <t>修复15组、18组水毁道路及河提4处长70米</t>
  </si>
  <si>
    <t>该项目属公益性基础设施，涉及受益农户176户614人，其中脱贫户98户345人，通过实施该项目可有效改善农户的生产生活条件</t>
  </si>
  <si>
    <t>2024年四皓街办柳树洼村水毁路护坡治理项目</t>
  </si>
  <si>
    <t>新建十三组水毁道路长230米，宽4.5米，修建护坡长120米，高3米，宽0.8米</t>
  </si>
  <si>
    <t>该项目属于公益性基础设施，涉及受益农户223户782人，其中脱贫户77户265人，项目实施后可有效改善农户的生产生活条件。</t>
  </si>
  <si>
    <t>2024年四皓街办柳林社区水毁道路修复项目</t>
  </si>
  <si>
    <t>修复六组水毁道路及护坡长100米，宽3.5米，</t>
  </si>
  <si>
    <t>该项目涉及受益农户65户188人，其中脱贫户1户3人，项目实施后可有效改善农户的生产生活条件。</t>
  </si>
  <si>
    <t>2024年四皓街办柴峪村便民桥建设项目</t>
  </si>
  <si>
    <t>修复卫村组等3个组便民桥5座</t>
  </si>
  <si>
    <t>该项目涉及受益农户93户327人，其中脱贫户33户117人，项目实施后可有效改善农户的生产生活条件</t>
  </si>
  <si>
    <t>2024年四皓街办代塬社区便民桥项目</t>
  </si>
  <si>
    <t>新建底坪组便民桥1座，长10米，宽3.5米</t>
  </si>
  <si>
    <t>该项目属公益性基础设施，涉及受益农户67户261人，其中脱贫户12户37人，通过实施该项目可有效改善农户的生产生活条件</t>
  </si>
  <si>
    <t>2024年四皓街办韩村水毁产业桥工程项目</t>
  </si>
  <si>
    <t>新建产业桥1座，长10米，宽4米</t>
  </si>
  <si>
    <t>该项目涉及受益农户71户248人，其中脱贫户17户61人，项目实施后可有效改善农户的生产生活条件。</t>
  </si>
  <si>
    <t>2024年四皓街办连河村中心组便民桥项目</t>
  </si>
  <si>
    <t>新建中心组便民桥1座，长7.5米，宽5.5米</t>
  </si>
  <si>
    <t>该项目属于公益性基础设施，涉及受益农户26户91人，其中脱贫户3户11人，项目实施后可有效改善农户的生产生活条件。</t>
  </si>
  <si>
    <t>2024年四皓街办白川社区东三组排水渠项目</t>
  </si>
  <si>
    <t>新建东三组排水渠长80米，宽0.8米，深0.8米</t>
  </si>
  <si>
    <t>项目产权归集体所有，由集体管理，涉及19户63人，其中脱贫户6户25人，可有效改善防洪、排涝问题，提高群众满意度</t>
  </si>
  <si>
    <t>2024年四皓街办白川社区便民桥项目</t>
  </si>
  <si>
    <t>新建白川小学门口便民桥一座长27米，宽5米</t>
  </si>
  <si>
    <t>项目建成后归集体所有，涉及669户2215人，其中脱贫户152户498人，改善白川小学600余名师生出行条件，提升办学水平</t>
  </si>
  <si>
    <t>2024年四皓街办白川社区川河路便民桥项目</t>
  </si>
  <si>
    <t>新建1座吊桥,长27米，宽1.5米</t>
  </si>
  <si>
    <t>项目建成后归集体所有，由集体管理，涉及81户293人，其中脱贫户51户181人，方便群众出行，提升社区形象</t>
  </si>
  <si>
    <t>2024年四皓街办白川社区川河防汛监测台项目</t>
  </si>
  <si>
    <t>在西二组川河路边新建防汛监测台1处，长6米宽3米</t>
  </si>
  <si>
    <t>项目建成后归集体所有，由集体管理，涉及81户293人，其中脱贫户51户181人，建成后为防汛提供依据，保障社区居民安全</t>
  </si>
  <si>
    <t>2024年四皓街办桃官坪村通村路硬化项目</t>
  </si>
  <si>
    <t>新建九组至马河村一组道路长500米，宽3.5米</t>
  </si>
  <si>
    <t>该项目属公益性基础设施，涉及受益农户162户567人，其中脱贫户62户252人，通过实施该项目可有效改善农户的生产生活条件</t>
  </si>
  <si>
    <t>2024年四皓街办营房村浆砌石埝项目</t>
  </si>
  <si>
    <t>对胡河流域营房村段修建浆砌石埝3处450米、高2.8米、顶宽1.2米，底宽2.5米</t>
  </si>
  <si>
    <t>该项目涉及受益农户35户135人，其中脱贫户22户41人，项目实施后可有效改善农户的生产生活条件。</t>
  </si>
  <si>
    <t>2024年四皓街办营房村屈台组通组路硬化项目</t>
  </si>
  <si>
    <t>新建屈台组道路500米，宽3.5米</t>
  </si>
  <si>
    <t>该项目涉及受益农户38户154人，其中脱贫户9户26人，项目实施后可有效改善农户的生产生活条件。</t>
  </si>
  <si>
    <t>2024年四皓街办中心村道路改造提升项目</t>
  </si>
  <si>
    <t>提升改造三组道路白变黑项目，总长1000米，宽4.5米。</t>
  </si>
  <si>
    <t>该项目涉及受益农户451户1580人，其中脱贫户13户46人，项目实施后可有效改善农户的生产生活条件</t>
  </si>
  <si>
    <t>2024年四皓街办柴峪村水毁河堤修复项目</t>
  </si>
  <si>
    <t>修建下谢组至罗村组水毁河堤修复6处共255米</t>
  </si>
  <si>
    <t>该项目涉及收益农户527户1850人，其中脱贫户165户580人，项目实施后可有效改善农户的生产生活条件</t>
  </si>
  <si>
    <t>2024年四皓街办柴峪村水毁道路修复项目</t>
  </si>
  <si>
    <t>新建道路5处共160米，宽3.5米</t>
  </si>
  <si>
    <t>该项目涉及受益农户89户324人，其中脱贫户21户71人，项目实施后可有效改善农户的生产生活条件</t>
  </si>
  <si>
    <t>2024年度四皓街办柴峪村通村路硬化项目</t>
  </si>
  <si>
    <t>新建转砭组至连河村界1500米，宽4.5米</t>
  </si>
  <si>
    <t>该项目涉及受益农户527户1850人，其中脱贫户165户580人，项目实施后可有效改善农户的生产生活条件</t>
  </si>
  <si>
    <t>2024年四皓街办小渠社区桥梁建设项目</t>
  </si>
  <si>
    <t>新建五组、七组桥梁2座各长18米，宽12米</t>
  </si>
  <si>
    <t>该项目涉及受益农户395户1392人，其中脱贫户72户230人，项目实施后可有效改善农户的生产生活条件</t>
  </si>
  <si>
    <t>2024年四皓街办小渠社区通组路硬化项目</t>
  </si>
  <si>
    <t>新建六组道路长250米，宽4.5米</t>
  </si>
  <si>
    <t>该项目涉及受益农户65户209人，其中脱贫户11户32人，项目实施后可有效改善农户的生产生活条件</t>
  </si>
  <si>
    <t>2024年四皓街办抚龙湾社区巷道路硬化项目</t>
  </si>
  <si>
    <t>新建五组巷道道路长300米宽3.5米</t>
  </si>
  <si>
    <t>该项目涉及受益农户9户31人，其中脱贫户5户13人，项目实施后可有效改善农户的生产生活条件。</t>
  </si>
  <si>
    <t>2024年四皓街办柳树洼村十二组通组路硬化项目</t>
  </si>
  <si>
    <t>硬化十二组道路长800米，宽3.5米</t>
  </si>
  <si>
    <t>该项目属于公益性基础设施，涉及受益农户37户129人，其中脱贫户15户64人，项目实施后可有效改善农户的生产生活条件。</t>
  </si>
  <si>
    <t>2024年四皓街办柳树洼村六组通组路硬化项目</t>
  </si>
  <si>
    <t>硬化六组道路长1200米，宽3.5米</t>
  </si>
  <si>
    <t>该项目属于公益性基础设施，涉及受益农户59户206人，其中脱贫户19户66人，项目实施后可有效改善农户的生产生活条件。</t>
  </si>
  <si>
    <t>2024年四皓街办杨底村便民桥项目</t>
  </si>
  <si>
    <t>新建便民桥1座，长16.5米，宽5.5米</t>
  </si>
  <si>
    <t>该项目属于公益性基础设施，涉及受益农户320户1500人，其中脱贫户140户490人，项目实施后可有效改善农户的生产生活条件。</t>
  </si>
  <si>
    <t>2024年四皓街办杨底村桥梁建设项目</t>
  </si>
  <si>
    <t>在两河口修建桥梁1座，长17米，宽6米</t>
  </si>
  <si>
    <t>该项目属于公益性基础设施，涉及受益农户73户257人，其中脱贫户140户490人，项目实施后可有效改善农户的生产生活条件。</t>
  </si>
  <si>
    <t>2024年四皓街办闫沟村前村组至上沟组通组路硬化项目</t>
  </si>
  <si>
    <t>新建硬化道路长2500米，宽4米</t>
  </si>
  <si>
    <t>该项目属于公益性基础设施，涉及受益农户491户1730人，其中脱贫户140户560人，项目实施后可有效改善农户的生产生活条件。</t>
  </si>
  <si>
    <t>2024年四皓街办闫沟村赵底组便民桥项目</t>
  </si>
  <si>
    <t>新建赵底组桥梁1座，长5.5米，宽7米</t>
  </si>
  <si>
    <t>该项目属于公益性基础设施，涉及受益农户63户221人，其中脱贫户13户47人，项目实施后可有效改善农户的生产生活条件。</t>
  </si>
  <si>
    <t>2024年四皓街办连河村桥梁及石埝项目</t>
  </si>
  <si>
    <t>修建胡河片区3条石埝418余米，路基垫方183米850方，在中心组杨国红门口新建一座便民桥，长10米，宽4.5米</t>
  </si>
  <si>
    <t>该项目属于公益性基础设施，涉及受益农户16户56人，其中脱贫户6户17人，项目实施后可有效改善农户的生产生活条件。</t>
  </si>
  <si>
    <t>2024年四皓街办连河村通组路修复项目</t>
  </si>
  <si>
    <t>修复张湾、梁湾、姚沟3个组破损水泥路面长2000米，宽3.5</t>
  </si>
  <si>
    <t>该项目属于公益性基础设施，涉及受益农户280户980人，其中脱贫户78户240人，项目实施后可有效改善农户的生产生活条件。</t>
  </si>
  <si>
    <t>2024年四皓街办连河村水毁河堤修复项目</t>
  </si>
  <si>
    <t>修复姚沟三组等5个组水毁河堤及道路10处共计1000米</t>
  </si>
  <si>
    <t>该项目属于公益性基础设施，涉及受益农户105户380人，其中脱贫户45户140人，项目实施后可有效改善农户的生产生活条件。</t>
  </si>
  <si>
    <t>2024年四皓街办连河村通组巷道路及桥梁建设项目</t>
  </si>
  <si>
    <t>修建村口至村委会南边通组巷道路1200米，在闫军民、张玉堂家门口修建2座长30米，宽4米桥梁。</t>
  </si>
  <si>
    <t>该项目属于公益性基础设施，涉及受益农户120户420人，其中脱贫户57户165人，项目实施后可有效改善农户的生产生活条件。</t>
  </si>
  <si>
    <t>2024年四皓街办小渠社区拦砂坝项目</t>
  </si>
  <si>
    <t>新建河道拦砂坝4处，坝高3米</t>
  </si>
  <si>
    <t>涉及受益农户422户1392人，其中脱贫户72户230人。项目实施后可有效改善农户的生产生活条件。</t>
  </si>
  <si>
    <t>2024年四皓街办小渠社区河堤修建项目</t>
  </si>
  <si>
    <t>新修一组至四组单边河堤650米</t>
  </si>
  <si>
    <t>涉及受益农户169户592人，其中脱贫户29户103人。项目实施后可有效改善农户的生产生活条件。</t>
  </si>
  <si>
    <t>2024年四皓街办连河村滑坡治理项目</t>
  </si>
  <si>
    <t>治理姚一组滑坡体长40米，移除土方40000立方</t>
  </si>
  <si>
    <t>涉及受益农户229户800人，其中脱贫户63户189人。项目实施后可有效改善农户的生产生活条件。</t>
  </si>
  <si>
    <t>2024年四皓街办连河村拦砂坝项目</t>
  </si>
  <si>
    <t>在西河、姚沟、胡河3个组修建8个拦砂坝</t>
  </si>
  <si>
    <t>46</t>
  </si>
  <si>
    <t>165</t>
  </si>
  <si>
    <t>768</t>
  </si>
  <si>
    <t>涉及受益农户219户768人，其中脱贫户46户165人。项目实施后可有效改善农户的生产生活条件。</t>
  </si>
  <si>
    <t>2024年四皓街办南沟社区道路硬化项目</t>
  </si>
  <si>
    <t>新建硬化二、三组道路长4300米，宽3.5米</t>
  </si>
  <si>
    <t>该项目属于公益性基础设施，涉及受益农户181户633人，其中脱贫户12户34人，项目实施后可有效改善农户的生产生活条件。</t>
  </si>
  <si>
    <t>2024年四皓街办药王村通村路项目</t>
  </si>
  <si>
    <t>拓宽上川组至村委会门前道路2000米，宽5米</t>
  </si>
  <si>
    <t>该项目属于公益性基础设施，涉及受益农户456户1856人，其中脱贫户121户457人，项目实施后可有效改善农户的生产生活条件。</t>
  </si>
  <si>
    <t>2024年四皓街办药王村西涧组道路硬化项目</t>
  </si>
  <si>
    <t>新建西涧组道路750米，宽3.5米</t>
  </si>
  <si>
    <t>该项目属于公益性基础设施，涉及受益农户86户315人，其中脱贫户35户123人，项目实施后可有效改善农户的生产生活条件。</t>
  </si>
  <si>
    <t>2024年四皓街办药王村通组路硬化项目</t>
  </si>
  <si>
    <t>新建东头组至南头组道路500米，宽3米</t>
  </si>
  <si>
    <t>该项目属于公益性基础设施，涉及受益农户96户336人，其中脱贫户28户97人，项目实施后可有效改善农户的生产生活条件。</t>
  </si>
  <si>
    <t>2024年四皓街办连河村山底组便民桥项目</t>
  </si>
  <si>
    <t>新建山底组便民桥一座，长19.6米，宽4.5米</t>
  </si>
  <si>
    <t>该项目属于公益性基础设施，涉及受益农户60户210人，其中脱贫户13户42人，项目实施后可有效改善农户的生产生活条件。</t>
  </si>
  <si>
    <t>2024年度洛南县石门镇陈涧村1.3.5.6.7.8组巷道改造提升</t>
  </si>
  <si>
    <t>长4400米，宽3米，高0.18米</t>
  </si>
  <si>
    <t>通过巷道改造，方便65户，189人脱贫户，总人数896人出行方便。</t>
  </si>
  <si>
    <t>通过基础设施建设手段达到组组通路效果，解决群众出行问题，群众出行更加方便，务农务工时效更快捷高效</t>
  </si>
  <si>
    <t>2024年度洛南县石门镇留题村巷道建设项目</t>
  </si>
  <si>
    <t>长1653米、宽2.5米巷道建设</t>
  </si>
  <si>
    <t>过基础设施建设手段达到村级标准建设效果</t>
  </si>
  <si>
    <t>解决村民出行方便</t>
  </si>
  <si>
    <t>2024年度洛南县石门镇王桥村十一组巷道硬化项目</t>
  </si>
  <si>
    <t>长378米，宽3米巷道硬化</t>
  </si>
  <si>
    <t>马欢</t>
  </si>
  <si>
    <t>方便贫困户23户59人，生产生活出行</t>
  </si>
  <si>
    <t>解决群众出行，方便群众发展产业</t>
  </si>
  <si>
    <t>2024年度洛南县石门镇黄龙铺村巷道路硬化</t>
  </si>
  <si>
    <t>长976米、宽3米巷道硬化</t>
  </si>
  <si>
    <t>提升人居环境，解决群众出行困难</t>
  </si>
  <si>
    <t>2024年度洛南县石门镇张湾村一组周家门前产业路</t>
  </si>
  <si>
    <t>路长450米，宽2.5米</t>
  </si>
  <si>
    <t>产业路收益群众86户321人，其中收益贫困户35户135人</t>
  </si>
  <si>
    <t>产业路的修复改善86户321人群众出行方便及产业发展</t>
  </si>
  <si>
    <t>2024年度洛南县石门镇陈涧村八组庙沟通组水泥路硬化项目</t>
  </si>
  <si>
    <t>长1000米，宽4米</t>
  </si>
  <si>
    <t>通过基础设施建设手段达到组组通路效果，方便6户17人脱贫户，总人数56人出行方便</t>
  </si>
  <si>
    <t>2024年度洛南县石门镇陈涧村三组钢构桥延伸项目</t>
  </si>
  <si>
    <t>长9米，宽2.5米，高3米</t>
  </si>
  <si>
    <t>通过修建桥梁方便10户32人脱贫户，总人数45人群众出行</t>
  </si>
  <si>
    <t>解决群众出行问题</t>
  </si>
  <si>
    <t>2024年度洛南县石门镇陈涧村五组张志有门前钢构桥新建项目</t>
  </si>
  <si>
    <t>长20米，宽2.5米，高3米</t>
  </si>
  <si>
    <t>通过修建桥梁方便6户23人脱贫户，总人数65人群众出行</t>
  </si>
  <si>
    <t>2024年度洛南县石门镇陈涧村六组王台便民桥新建项目</t>
  </si>
  <si>
    <t>长10米，宽3米</t>
  </si>
  <si>
    <t>通过修建桥梁方便5户26人脱贫户，总人数45人群众出行</t>
  </si>
  <si>
    <t>2024年度洛南县石门镇陈涧村四组河堤修复项目</t>
  </si>
  <si>
    <t>长300米，高4米，宽1.2米</t>
  </si>
  <si>
    <t>通过修复河堤确保河道边及下游66户，217人脱贫户群众房屋及农田安全</t>
  </si>
  <si>
    <t>确保群众房屋及农田安全问题</t>
  </si>
  <si>
    <t>2024年洛南县石门镇三岔村修建拦河坝项目</t>
  </si>
  <si>
    <t>三岔村7组大桥近两年水毁桥腿悬空急需加固</t>
  </si>
  <si>
    <t>通过改造7组大桥地基，方便全村村民出行</t>
  </si>
  <si>
    <t>解决全村群众出行难问题</t>
  </si>
  <si>
    <t>2024年度洛南县石门镇陈涧村一组水毁道路修复项目</t>
  </si>
  <si>
    <t>修复硬化邢安学门口水毁道路长45m*宽3.5m*高2.8m</t>
  </si>
  <si>
    <t>通过修复道路可解决2户6人出行问题</t>
  </si>
  <si>
    <t>2024年度洛南县石门镇留题村2-8组河堤修复项目</t>
  </si>
  <si>
    <t>河提修复1000m×1m×3m</t>
  </si>
  <si>
    <t>通过基础设施建设手段达到组组通路效果</t>
  </si>
  <si>
    <t>2024年度洛南县石门镇留题村13组河提修复项目</t>
  </si>
  <si>
    <t>河提修复500m×1m×3m</t>
  </si>
  <si>
    <t>2024年度洛南县石门镇杨河村一组、三组、五组、十二组巷道硬化项目</t>
  </si>
  <si>
    <t>硬化通组路3000米</t>
  </si>
  <si>
    <t>2024年度洛南县石门镇杨河村十一组巷道硬化项目</t>
  </si>
  <si>
    <t>硬化道路长400米，宽3.5米</t>
  </si>
  <si>
    <t>解决2户6人出行安全，方便群众农业生产便利</t>
  </si>
  <si>
    <t>确保群众出行及农业生产安全问题</t>
  </si>
  <si>
    <t>2024年度洛南县石门镇杨河村九组、十组、十二组水毁河堤修复项目</t>
  </si>
  <si>
    <t>需要修河堤820米</t>
  </si>
  <si>
    <t>2024年度洛南县石门镇花庙村十二组弯梁至王桥交界处村组路拓宽硬化项目</t>
  </si>
  <si>
    <t>拓宽硬化从十二组到十三组、十四组、十五组道路硬化2500米</t>
  </si>
  <si>
    <t>花庙村</t>
  </si>
  <si>
    <t>陈建军</t>
  </si>
  <si>
    <t>通过拓宽水泥路，解决一组、二组、三组、四组、五组、六组、十组、十一组、十二组、十三组、十四组、十五组、十六组、十七组、十八组91户252人脱贫户群众出行和生产生活</t>
  </si>
  <si>
    <t>解决群众出行安全和生产生活</t>
  </si>
  <si>
    <t>2024年度洛南县石门镇花庙村从十一组至南坡路口道路硬化项目</t>
  </si>
  <si>
    <t>从十一组苏益门口至南坡路口道路硬化（机耕路）长1500米，宽3.5米</t>
  </si>
  <si>
    <t>通过水泥路硬化，解决十一组、十二组、十三组、十四组、十五组38户169人脱贫户群众出行和生产生活</t>
  </si>
  <si>
    <t>2024年度洛南县石门镇花庙村茂源路硬化项目</t>
  </si>
  <si>
    <t>硬化茂源路（机耕路）长2000米宽3.5米</t>
  </si>
  <si>
    <t>通过水泥路硬化，解决四组、五组、六组17户30人脱贫户群众出行和生产生活</t>
  </si>
  <si>
    <t>2024年度洛南县石门镇花庙村弯梁头至十七组水泥路交界处道路硬化项目</t>
  </si>
  <si>
    <t>弯梁头至十七组水泥路交界处道路硬化（机耕路）长1500米，宽3.5米</t>
  </si>
  <si>
    <t>通过水泥路硬化，解决十一组、十二组、二组、十七组、十八组40户89人脱贫户群众出行和生产生活</t>
  </si>
  <si>
    <t>2024年度洛南县石门镇花庙村十二组至南坡道路硬化项目</t>
  </si>
  <si>
    <t>从十二组双胜门口至南坡道路硬化长1000米。宽3.5米</t>
  </si>
  <si>
    <t>2024年度洛南县石门镇花庙村从南场水泥路口至嘴底水泥路交界道路硬化项目</t>
  </si>
  <si>
    <t>从南场水泥路口至嘴底水泥路交界道路硬化（机耕路）长2000米，宽3.5米</t>
  </si>
  <si>
    <t>通过水泥路硬化，解决十二组、十三组、十四组、十五组30户152人脱贫户群众出行和生产生活</t>
  </si>
  <si>
    <t>2024年度洛南县石门镇花庙村十三组至十五组排水渠修建项目</t>
  </si>
  <si>
    <t>十三组至十五组排水渠长1200米，宽1.2米，高1米</t>
  </si>
  <si>
    <t>通过修排水渠，解决十三组、十四组、十五组20户38人脱贫户群众生产生活和经济效益</t>
  </si>
  <si>
    <t>2024年度洛南县石门镇花庙村十组至二组排水渠修建项目</t>
  </si>
  <si>
    <t>十组至二组排水渠长1500米，宽1.2米，高1.2米</t>
  </si>
  <si>
    <t>通过修排水渠，解决十组、十一组、十二组、二组14户42人脱贫户群众生产生活和经济效益</t>
  </si>
  <si>
    <t>2024年度洛南县石门镇刘家社区7.22水灾道路恢复</t>
  </si>
  <si>
    <t>修复5组6组道路长220米，宽4米，浆砌埝150米</t>
  </si>
  <si>
    <t>通过修复水毁道路，解决五组、六组28户372人脱贫户群众出行和生产生活</t>
  </si>
  <si>
    <t>方便五组、六组群众出行安全和生产生活</t>
  </si>
  <si>
    <t>2024年度洛南县石门镇刘家村一组产业路硬化项目</t>
  </si>
  <si>
    <t>经碾子沟至后坡梁2000米3.5米水泥路</t>
  </si>
  <si>
    <t>刘胜利</t>
  </si>
  <si>
    <t>通过该项目的实施，将彻底解决153户其中19户贫困户的生产及产业发展困难问题</t>
  </si>
  <si>
    <t>提高群众生产生活条件</t>
  </si>
  <si>
    <t>2024年度洛南县石门镇刘家村九组至五组通组水泥路硬化项目</t>
  </si>
  <si>
    <t>黄西沟脑至五龙塬长3700米宽4米水泥路</t>
  </si>
  <si>
    <t>通过该项目的实施，将彻底解决203户其中44户贫困户的生产生活出行困难问题</t>
  </si>
  <si>
    <t>2024年度洛南县石门镇刘家社区通组路硬化</t>
  </si>
  <si>
    <t>硬化一组刘秋石门前至后南平路口，长650米，宽3米</t>
  </si>
  <si>
    <t>2024年度洛南县石门镇刘家社区护栏加固</t>
  </si>
  <si>
    <t>刘家桥头至杨河界护栏370米</t>
  </si>
  <si>
    <t>2024年度洛南县石门镇东山村1组至4组外挡墙浆贴基础设施项目</t>
  </si>
  <si>
    <t>石玉路至东山村四组路外挡墙浆贴，长1.45公里，高2.5米</t>
  </si>
  <si>
    <t>涉及87户276人，带动全村654人受益，为群众出行及发展产业提供方便</t>
  </si>
  <si>
    <t>通过修建道路外挡墙建设，方便群众出行</t>
  </si>
  <si>
    <t>2024年度洛南县石门镇东山村巷道建设项目</t>
  </si>
  <si>
    <t>改造东山村3、4、5组巷道，长约1000米，宽2.5米</t>
  </si>
  <si>
    <t>涉及农户133户448人，其中脱贫户及监测户31户，项目实施后能直接解决群众出行问题</t>
  </si>
  <si>
    <t>通过修建入户路基础设施建设，方便群众日常出行</t>
  </si>
  <si>
    <t>2024年度洛南县石门镇石门街社区12、13、14组通组路项目</t>
  </si>
  <si>
    <t>水泥路面宽3.5米，长1200米，浆砌石埝宽1米，高2米，长600米</t>
  </si>
  <si>
    <t>126人</t>
  </si>
  <si>
    <t>389人</t>
  </si>
  <si>
    <t>通过实施该项目，方便樊沟三个居民小组389人出行，为群众生产生活提供方便</t>
  </si>
  <si>
    <t>通过实施石门街社区12、13、14组通组路项目，解决了12、13、14组群众出行难问题</t>
  </si>
  <si>
    <t>2024年度洛南县石门镇石门街社区十组便民桥项目</t>
  </si>
  <si>
    <t>长9米，宽4米便民桥两座，需要资金8万元</t>
  </si>
  <si>
    <t>113人</t>
  </si>
  <si>
    <t>492人</t>
  </si>
  <si>
    <t>通过实施该项目，方便庙沟两个居民小组492人出行，为群众生产生活提供方便</t>
  </si>
  <si>
    <t>解决群众出行难问题，方便群众出行</t>
  </si>
  <si>
    <t>2024年度洛南县石门镇桥河村1至5组通村道路改造提升</t>
  </si>
  <si>
    <t>长2000米，宽4米厚18公分，总面积8000平方米每平方120元。惠及农村人口380户，1400余人.</t>
  </si>
  <si>
    <t>通过项目实施，改善村容村貌，进一步方便农户380户1800群众出行。</t>
  </si>
  <si>
    <t>涉及农户380户1800人，进一步发展乡村产业及提升村容村貌与乡村振兴结合，项目实施后能够进一步提升巩固乡村振兴。</t>
  </si>
  <si>
    <t>2024年度洛南县石门镇桥河村242国道至桥河村中心幼儿园主干道改造提升</t>
  </si>
  <si>
    <t>长1500米，宽4.5米，厚18公分，总面积6750平方米，每平方120元。惠及农村人口500户2000余人</t>
  </si>
  <si>
    <t>通过项目实施，改善村容村貌，进一步方便农户500余户3000余人出行。</t>
  </si>
  <si>
    <t>涉及农户500余户3000余人，方便群众出行，消除幼儿园门前接送引起的交通拥堵及安全隐患。</t>
  </si>
  <si>
    <t>2024年度洛南县石门镇下铺村三组便民桥修建项目</t>
  </si>
  <si>
    <t>50米*4米钢筋混凝土通组大桥</t>
  </si>
  <si>
    <t>下铺村</t>
  </si>
  <si>
    <t>杨勇</t>
  </si>
  <si>
    <t>涉及农户59户150人，其中脱贫户21户95人，该项目实施后不仅解决群众出行问题，而且促进群众种植粮食及中药材，增加群众收入.</t>
  </si>
  <si>
    <t>2024年度洛南县石门镇三岔村通组路项目</t>
  </si>
  <si>
    <t>三岔村通组路修建地点：三岔村九组至十一组，十四组至凤凰岭；修建内容：通组路总长度6800米，方便16户43人出行。</t>
  </si>
  <si>
    <t>通过修建通组路方便16户43人出行</t>
  </si>
  <si>
    <t>2024年度洛南县石门镇下铺村四组通组路拓宽项目</t>
  </si>
  <si>
    <t>在下铺村四组原有道路长500米、宽3.5米的基础上拓宽1.5米</t>
  </si>
  <si>
    <t>涉及农户51户159人，其中脱贫户7户15人，该项目实施.解决群众出行及种植粮食及中药材，增加群众收入.</t>
  </si>
  <si>
    <t>2024年度洛南县石门镇下铺村6、8、9组通组路硬化项目</t>
  </si>
  <si>
    <t>1.5千米*3.5米</t>
  </si>
  <si>
    <t>涉及农户33户80人，其中脱贫户11户户25人，该项目实施.解决群众出行及种植粮食及中药材，烤烟等经济作物，增加群众收入.</t>
  </si>
  <si>
    <t>2024年度洛南县石门镇下铺村4、14、18组巷道改造提升项目</t>
  </si>
  <si>
    <t>1200米*3米</t>
  </si>
  <si>
    <t>涉及农户139户478人，其中脱贫户17户58人，该项目实施.解决群众出行与乡村振兴相结合，提升村容村貌，美化环境。</t>
  </si>
  <si>
    <t>2024年度洛南县石门镇王桥村6组、8组巷道改造提升项目</t>
  </si>
  <si>
    <t>长2600米、宽3米</t>
  </si>
  <si>
    <t>方便贫困户30户107人，生产生活出行</t>
  </si>
  <si>
    <t>2024年度洛南县石门镇留题村11组便民桥新建项目</t>
  </si>
  <si>
    <t>便民桥11m×4.5m</t>
  </si>
  <si>
    <t>2024年度洛南县石门镇留题村12组便民桥新建项目</t>
  </si>
  <si>
    <t>便民桥13m×4.5m</t>
  </si>
  <si>
    <t>2024年度洛南县石门镇留题村五组、六组、七组、十三组水毁路段</t>
  </si>
  <si>
    <t>路基及路堤38处，1162m³硬化路面307㎡</t>
  </si>
  <si>
    <t>2024年度洛南县石门镇留题村十二组河西产业路（含路基）</t>
  </si>
  <si>
    <t>长400米、宽3.5米产业路</t>
  </si>
  <si>
    <t>2024年度洛南县石门镇留题村二组排水渠（朱佰阳房后)</t>
  </si>
  <si>
    <t>长120米排水渠</t>
  </si>
  <si>
    <t>有效预防下游洪涝灾害</t>
  </si>
  <si>
    <t>保障群众生活生产安全</t>
  </si>
  <si>
    <t>2024年度洛南县石门镇留题村二组水毁河堤（沟口）</t>
  </si>
  <si>
    <t>300米水毁河堤</t>
  </si>
  <si>
    <t>通过修复河堤方便群众出行</t>
  </si>
  <si>
    <t>2024年度洛南县石门镇留题村一组河堤修复项目（李榜门口至张录印门口）</t>
  </si>
  <si>
    <t>700米河堤</t>
  </si>
  <si>
    <t>2024年度洛南县石门镇留题村1组河提修复项目（醋厂房后300米）</t>
  </si>
  <si>
    <t>300米河提</t>
  </si>
  <si>
    <t>2024张湾村八、九、十组便民桥及桥头引线产业路修建项目</t>
  </si>
  <si>
    <t>桥长33米，宽4.5米路长400米，宽3米、</t>
  </si>
  <si>
    <t>修建便民桥及产业路收益群众143人485人，其中收益贫困户38户135人</t>
  </si>
  <si>
    <t>便民桥和产业路的修复改善143户485人群众出行方便</t>
  </si>
  <si>
    <t>2024年洛南县石门镇三岔村产业桥项目</t>
  </si>
  <si>
    <t>三岔村需在16组、7组、5组、8组、12组修建产业桥，方便群众出行，增加产业产量，增收农民收益</t>
  </si>
  <si>
    <t>通过修建产业桥方便51户164人贫困户，总人数256人发展产业</t>
  </si>
  <si>
    <t>解决群众产业发展难问题</t>
  </si>
  <si>
    <t>2024年洛南县石门镇黄龙铺村八组栗峪沟口便民桥</t>
  </si>
  <si>
    <t>八组栗峪沟便民桥一座（长10米宽4米）</t>
  </si>
  <si>
    <t>桥梁建成后解决八组群众出行困难问题，受益群众130户360人，其中脱贫户25户81人。</t>
  </si>
  <si>
    <t>2024年度洛南县石门镇桥河村1至3组通组产业路</t>
  </si>
  <si>
    <t>长600米，宽3米。厚度18公分，总面积1800平方</t>
  </si>
  <si>
    <t>通过项目实施，改善村容村貌，进一步方便123组196户600群众出行。</t>
  </si>
  <si>
    <t>解决123组196户600余人出行。项目实施后能够进一步提升巩固乡村振兴</t>
  </si>
  <si>
    <t>洛南县石坡镇石坡街社区2024年中央财政以工代赈项目</t>
  </si>
  <si>
    <t>提升改造石坡街社区道路2.975公里，均宽8米，修复更换雨篦110个、井盖118个，铺设道路路牙2000平方米等。</t>
  </si>
  <si>
    <t>洛南县发展改革局</t>
  </si>
  <si>
    <t>张勇</t>
  </si>
  <si>
    <t>改善300户群众的出行条件</t>
  </si>
  <si>
    <t>2024年城关街道刘涧社区组内道路建设项目</t>
  </si>
  <si>
    <t>刘涧社区二组、三组、四组、五组、六组、七组组内道路建设，长1700米，宽7米，水泥路硬化厚度20公分。</t>
  </si>
  <si>
    <t>通过道路提升项目，方便了辖区内2628余人出行，美化了环境，</t>
  </si>
  <si>
    <t>2024年城关街道刘涧社区组内道路提升项目</t>
  </si>
  <si>
    <t>刘涧社区二组、三组、四组、五组、六组、七组组内人行道提升，长1350米，宽5米。</t>
  </si>
  <si>
    <t>2024年城关街道刘涧社区巷道改造提升项目</t>
  </si>
  <si>
    <t>刘涧社区一组至八组巷道改造提升，长2000米，宽3.5米。</t>
  </si>
  <si>
    <t>通过道路提升项目，方便了辖区内2628余人出行，美化了环境。</t>
  </si>
  <si>
    <t>2024年城关街道刘涧社区组内道路改造提升项目</t>
  </si>
  <si>
    <t>刘涧社区十一组、十二组组内道路改造提升，长2000米，宽3.5米。</t>
  </si>
  <si>
    <t>2024年城关街道刘涧社区北过境路至上塬道路硬化工程项目</t>
  </si>
  <si>
    <t>北过境路至上塬道路160米</t>
  </si>
  <si>
    <t>2024年城关街道馒头山村一组通组路项目</t>
  </si>
  <si>
    <t>一组朱银生家门前至馒头山生态园环山路总长度800米</t>
  </si>
  <si>
    <t>馒头山村村委会</t>
  </si>
  <si>
    <t>解决出行难问题</t>
  </si>
  <si>
    <t>2024年城关街道馒头山村八组通组路项目</t>
  </si>
  <si>
    <t>南过境路陈军明对面路口至呼雷山坡跟通至八组窑底通组路，总长度2000米</t>
  </si>
  <si>
    <t>2024年2城关街道馒头山村四组通组路项目</t>
  </si>
  <si>
    <t>四组黄世华房后至馒头山盘山路总长度700米</t>
  </si>
  <si>
    <t>2024年城关街道唐村坪组便民桥及河堤埝重建项目</t>
  </si>
  <si>
    <t>1、西坪组便民桥重建；2、西坪组河堤埝：张黎明门口至张明让门口全长120米，高3.5米</t>
  </si>
  <si>
    <t>唐村</t>
  </si>
  <si>
    <t>唐村村委会</t>
  </si>
  <si>
    <t>张石平</t>
  </si>
  <si>
    <t>通过实施西坪组便民桥重建及河堤埝修复达到方便群众，增加群众收益</t>
  </si>
  <si>
    <t>2024年城关街道王滩村通组路硬化项目</t>
  </si>
  <si>
    <t>洛灞路鸡场至村委会沟口1200米宽4.5米</t>
  </si>
  <si>
    <t>王滩村</t>
  </si>
  <si>
    <t>王滩村村委会</t>
  </si>
  <si>
    <t>拜双榜</t>
  </si>
  <si>
    <t>2024年城关街道王滩村3组小河流域治理项目</t>
  </si>
  <si>
    <t>小河道治理3组.12.4.5组1500米</t>
  </si>
  <si>
    <t>提升村居环境建设</t>
  </si>
  <si>
    <t>2024年城关街道王滩村12组巷道硬化项目</t>
  </si>
  <si>
    <t>12组王宏志门口至梁培武门口350米宽3.5米</t>
  </si>
  <si>
    <t>2024年城关街道王滩村鸡场门口至11组小河流域治理项目</t>
  </si>
  <si>
    <t>鸡场门口至11组小河道治理400米</t>
  </si>
  <si>
    <t>2024年城关街道王滩村张沟巷道硬化项目</t>
  </si>
  <si>
    <t>张沟新社门前至新华门前200米宽3.5米</t>
  </si>
  <si>
    <t>2024年城关街道王滩村海峰门口至洛灞路巷道硬化项目</t>
  </si>
  <si>
    <t>海峰门口至洛灞路200米宽3米</t>
  </si>
  <si>
    <t>2024年城关街道王滩村詹增运门口至张会荣门口巷道硬化项目</t>
  </si>
  <si>
    <t>詹增运门口至张会荣门口200米宽3.5米</t>
  </si>
  <si>
    <t>2024年城关街道王滩村修水渠项目</t>
  </si>
  <si>
    <t>崔六合门口至洛灞路排水渠500米</t>
  </si>
  <si>
    <t>2024年城关街道薛村贺村便民桥项目</t>
  </si>
  <si>
    <t>在文化广场修建15米长、6米宽便民桥一座</t>
  </si>
  <si>
    <t>2024年城关街道薛村张村组、薛村组400米通组路改造项目</t>
  </si>
  <si>
    <t>改造张村组、薛村组700米通组路路面破损，部分路基悬空</t>
  </si>
  <si>
    <t>2024年城关街道尖角村巷道项目</t>
  </si>
  <si>
    <t>南坪组、张沟组、汪院组、西坪组、尖角组（通组路4米宽）共1600米</t>
  </si>
  <si>
    <t>通过实施入户路达到入户目标</t>
  </si>
  <si>
    <t>2024年城关街道石塬村麻湾组便民桥项目</t>
  </si>
  <si>
    <t>在麻湾组建设便民桥一座</t>
  </si>
  <si>
    <t>通过实施便民桥项目方便群众通行</t>
  </si>
  <si>
    <t>2024年城关街道刘湾村九组-八组通组路项目</t>
  </si>
  <si>
    <t>九组黄社民门前-张松门前-八组陈均良门前380米</t>
  </si>
  <si>
    <t>2024年城关街道刘湾村十二组通组路项目</t>
  </si>
  <si>
    <t>赵宝玲门前-刘有民门前500米；刘余良房后-十二组边界500米</t>
  </si>
  <si>
    <t>2024年城关街道刘湾村四组通组路项目</t>
  </si>
  <si>
    <t>四组负三姓门前170米</t>
  </si>
  <si>
    <t>2024年城关街道孙沟村巷道硬化项目</t>
  </si>
  <si>
    <t>全村巷道硬化2145米</t>
  </si>
  <si>
    <t>2024年城关街道小河村巷道硬化项目</t>
  </si>
  <si>
    <t>小河组杨福堂门口至吕淑存门口水泥路120米</t>
  </si>
  <si>
    <t>2024年城关街道罗坡村主干道改造提升项目</t>
  </si>
  <si>
    <t>1、罗坡村六个组通组路2000米；2、3.5公里路沿设施完善、安全措施沥青3500米，5米宽。</t>
  </si>
  <si>
    <t>2024年城关街道小河村至罗坡村通村路项目（硬化）</t>
  </si>
  <si>
    <t>小河组高军荣门前至罗坡山口组560米</t>
  </si>
  <si>
    <t>2024年城关街道小河村至窄口村通村路项目（硬化）</t>
  </si>
  <si>
    <t>小河村竹园组李军敏门口至窄口界660米</t>
  </si>
  <si>
    <t>2024年城关街道小河村断头路项目（硬化）</t>
  </si>
  <si>
    <t>小河组杨增民门前至竹园组炮台薛村界230米</t>
  </si>
  <si>
    <t>2024年城关街道野里社区坡底组河堤修建项目</t>
  </si>
  <si>
    <t>新修河堤1000米</t>
  </si>
  <si>
    <t>2024年城关街道野里社区坡底组窑沟渠河堤项目</t>
  </si>
  <si>
    <t>新修窑沟渠两边河堤1000米</t>
  </si>
  <si>
    <t>2024年城关街道樊湾社区11组通村路项目</t>
  </si>
  <si>
    <t>11组至江滨大道通村路，长700米</t>
  </si>
  <si>
    <t>樊湾社区</t>
  </si>
  <si>
    <t>袁海余</t>
  </si>
  <si>
    <t>解决729户群众生产难问题</t>
  </si>
  <si>
    <t>2024年城关街道樊湾社区13组通组路项目</t>
  </si>
  <si>
    <t>13组至14组通组路，长600米。</t>
  </si>
  <si>
    <t>解决289户群众生产难问题</t>
  </si>
  <si>
    <t>2024年度樊湾社区5组巷道硬化项目</t>
  </si>
  <si>
    <t>5组王凤娃门口至张冲门口，长200米。</t>
  </si>
  <si>
    <t>解决69户群众生产难问题</t>
  </si>
  <si>
    <t>2024年56城关街道办樊湾社区通组路项目</t>
  </si>
  <si>
    <t>24组与王滩通村路200米</t>
  </si>
  <si>
    <t>樊湾社区村委会</t>
  </si>
  <si>
    <t>解决群众生产生活难问题</t>
  </si>
  <si>
    <t>2024年2窑底村委会门口至四组谢劳娃门口河提项目</t>
  </si>
  <si>
    <t>新修河提1700米</t>
  </si>
  <si>
    <t>2024年城关街道办窑底村四组便民桥项目</t>
  </si>
  <si>
    <t>在四组建设便民桥一座</t>
  </si>
  <si>
    <t>2024年2城关街道办窑底村八组便民桥项目</t>
  </si>
  <si>
    <t>在八组建设便民桥一座</t>
  </si>
  <si>
    <t>2024年城关街道王院村通组路项目</t>
  </si>
  <si>
    <t>十组至九组800米通组路硬化，十六至十七组通1.5公里组路硬化，十五组500米断头路硬化。</t>
  </si>
  <si>
    <t>2024年城关街道窄口村安坡组桥至罗亚周门口河堤埝</t>
  </si>
  <si>
    <t>2024年安坡组桥至罗亚周门口河堤埝，新修河堤埝300米</t>
  </si>
  <si>
    <t>窄口村</t>
  </si>
  <si>
    <t>安亮</t>
  </si>
  <si>
    <t>2024年城关街道陶岭社区西沟组便民桥项目</t>
  </si>
  <si>
    <t>新建钢混便民桥一座，长20米，宽3.5米</t>
  </si>
  <si>
    <t>2024年城关街道栲树洼社区五组通组路项目</t>
  </si>
  <si>
    <t>五组通组路150米</t>
  </si>
  <si>
    <t>2024年城关街道王塬村九组李军门前--杜含瑜门前巷道项目</t>
  </si>
  <si>
    <t>王塬村九组李军门前--杜含瑜门前通路硬化650米</t>
  </si>
  <si>
    <t>王军</t>
  </si>
  <si>
    <t>2024年城关街道王塬村委会西侧--十三组杨君门前通组路项目</t>
  </si>
  <si>
    <t>王塬村委会西侧--十三组杨君门前巷道硬化800米</t>
  </si>
  <si>
    <t>2024年城关街道王塬村三组郭闯良房后--郭和平门前通组路项目</t>
  </si>
  <si>
    <t>王塬村三组郭闯良房后--郭和平门前巷道硬化500米</t>
  </si>
  <si>
    <t>2024年城关街道王塬村七组王占民门前--王宽治门前通组路项目</t>
  </si>
  <si>
    <t>王塬村七组王占民门前--王宽治门前巷道硬化800米</t>
  </si>
  <si>
    <t>2024年城关街道八里社区道路品质提升项目</t>
  </si>
  <si>
    <t>提升村居道路品质路长2.5公里，建设排水渠和管涵</t>
  </si>
  <si>
    <t>2024年城关街道尖角村道路品质提升项目</t>
  </si>
  <si>
    <t>2024年城关街道刘湾村道路品质提升项目</t>
  </si>
  <si>
    <t>提升村居道路品质路长2公里，建设排水渠和管涵</t>
  </si>
  <si>
    <t>2024年城关街道栲树洼社区道路品质提升项目</t>
  </si>
  <si>
    <t>2024年城关街道杨川社区道路品质提升项目</t>
  </si>
  <si>
    <t>1、一组刘当财门前至刘建利房后150米。2、刘玉朋门前至刘军鹏门前100米。3、王宝门前至刘亚锋门前150米。4、赵宝明门前赵丹丹房后100米。5、八组陶宏波门前至黄娥房后100米。6、福灵门前至高向阳门前150米。7、三组张桂芹门前至阳新民门前200米。8、许麦良门前张丹锋门前150米。9、杨朋门前至石建良门前150米。10、杨新军门前至薛会玲门前100米。11、杨力军门前至张亚锋门前150米。12、杨天良门前至张亚平门前100米。13、六组余安民门前至杨丙书门前80米。14、六组王国栋门前至赵爱英门前80米。15、六组樊安民门前王政兴门前60米。16、十组王久灵门前至彭文华门前220米。17、五组王芳娥门前至杨福灵门前300米。18、杨福灵房后至丰陵路250米。19、陈朋门前至杨春蝉门前100米。20、福景苑后门口至杨宝成门前250米。21、韩余良门前至郭珊门前37米。22、杨动良门前至杨建民门前35米。23、韩余良门前至王院中门前31米/24、王新来门前至王成门前15米。25、黄坞轼门前至王成门前15米。26、杨玉民门前至黄明林门前22米。27、黄晖后门口至李静门前77米。28、黄晖后门口至黄旺门前16米。29、黄明刚门前至周新有门前18米。30、常立恒门前至黄山门前40米。31、十组王宏民路口至李春生门前60米32、黄明怀路口至王永民门口30米。33、韩金良房后至王会明门120米。34、韩金良门口至华龙洗浴房后115米。</t>
  </si>
  <si>
    <t>杨川社区</t>
  </si>
  <si>
    <t>李东</t>
  </si>
  <si>
    <t>2024年城关街道邢塬村通组路硬化项目</t>
  </si>
  <si>
    <t>11个小组2.1公里水泥路硬化</t>
  </si>
  <si>
    <t>解决群众安全出行</t>
  </si>
  <si>
    <t>2024年城关街道邢塬村便民桥项目</t>
  </si>
  <si>
    <t>前店便民桥4米宽×10米长×3米高</t>
  </si>
  <si>
    <t>解决群众安全通行</t>
  </si>
  <si>
    <t>2024年城关街道邢塬村前店防洪双排渠修建项目</t>
  </si>
  <si>
    <t>前店防洪双排渠400米</t>
  </si>
  <si>
    <t>邢塬村村委会</t>
  </si>
  <si>
    <t>保障2个小组群众的生命财产业安不受损害</t>
  </si>
  <si>
    <t>2024年城关街道邢塬村马岭双排渠修建项目</t>
  </si>
  <si>
    <t>马岭双排渠300米</t>
  </si>
  <si>
    <t>保障4个小组群众的生命财产业安不受损害</t>
  </si>
  <si>
    <t>2024年城关街道邢塬村通组路硬化2公里项目</t>
  </si>
  <si>
    <t>下村组至下沟组通组路2公里</t>
  </si>
  <si>
    <t>2024年灵口镇五家沟村后塬组通组砂石路项目</t>
  </si>
  <si>
    <t>通组路宽3.5米，长3500米</t>
  </si>
  <si>
    <t>改变后塬组群众生产生活条件，解决90户脱贫户生产及出行问题</t>
  </si>
  <si>
    <t>改变90户脱贫户生产条件，方便800多群众出行。</t>
  </si>
  <si>
    <t>2024年灵口镇五家沟村南沟岭断头路修建项目</t>
  </si>
  <si>
    <t>宽5米，长4公里</t>
  </si>
  <si>
    <t>提升84户脱贫户生产生活条件</t>
  </si>
  <si>
    <t>方便84户脱贫户及一般农户生产出行，提升连翘谷及产业园观光便利</t>
  </si>
  <si>
    <t>2024年灵口镇陈庄村王沟组产业砂石路拓宽改造项目</t>
  </si>
  <si>
    <t>新建砂石路2500米，宽4.5米</t>
  </si>
  <si>
    <t>解决王沟组、纸房组68户196人生产生活出行难问题，其中脱贫户7户21人。</t>
  </si>
  <si>
    <t>解决王沟组、纸房组群众出行方便安全问题</t>
  </si>
  <si>
    <t>2024年灵口镇曹窑村楼房组新建产业路项目</t>
  </si>
  <si>
    <t>牛皮沟产业路宽3米、长3公里</t>
  </si>
  <si>
    <t>通过实施该项目联农带农47户170人，其中脱贫户21户81人，促进群众户增收560元，提高农户农耕效率。</t>
  </si>
  <si>
    <t>解决了我村楼房组147人的机械耕种问题</t>
  </si>
  <si>
    <t>2024年灵口镇曹窑村中村组新建产业路项目</t>
  </si>
  <si>
    <t>中村组岭上路宽3米、长3公里</t>
  </si>
  <si>
    <t>通过实施该项目联农带农63户198人，其中脱贫户26户88人，促进群众户增收640元，提高农户农耕效率降低劳动成本。</t>
  </si>
  <si>
    <t>解决了我村198人的机械耕种问题</t>
  </si>
  <si>
    <t>2024年灵口镇曹窑村十八坪香庙沟组产业路项目</t>
  </si>
  <si>
    <t>十八坪香庙沟组产业路宽3.5米，总长2.5公里</t>
  </si>
  <si>
    <t>通过实施该项目解决了十八坪组151人群众污水排放及自然灾害难问题，</t>
  </si>
  <si>
    <t>改善居住环境，提升抗灾能力</t>
  </si>
  <si>
    <t>2024年灵口镇焦村罗咀组产业路新修及硬化项目</t>
  </si>
  <si>
    <t>新修及硬化罗咀组房后产业路，长1500米，宽4米，计6000平方米。</t>
  </si>
  <si>
    <t>通过产业路建设，为群众生产生活提高便利。</t>
  </si>
  <si>
    <t>为群众生产生活提高便利，提升生活质量。</t>
  </si>
  <si>
    <t>2024年灵口镇焦村雷河组产业路新修及硬化项目</t>
  </si>
  <si>
    <t>新修及硬化雷河组房后产业路，长2000米，宽4米，计8000平方米。</t>
  </si>
  <si>
    <t>2024年灵口镇焦村东头组产业路新修及硬化项目</t>
  </si>
  <si>
    <t>新修及硬化东头组焦双军门前到东坡梁产业路，长2000米，宽4米，计8000平方米。</t>
  </si>
  <si>
    <t>2024年灵口镇焦村庙底组产业路新修及硬化项目</t>
  </si>
  <si>
    <t>新修及硬化庙底组胡康民房后产业路，长1000米，宽米，计4000平方米。</t>
  </si>
  <si>
    <t>2024年灵口镇岭底村大圣山组产业路修复及硬化项目</t>
  </si>
  <si>
    <t>大圣山组李存生门前至小庙洼产业路修复及硬化，长1500米，宽3米，计3000平方米。</t>
  </si>
  <si>
    <t>解决了我村大圣山组4户脱贫户15人生产问题</t>
  </si>
  <si>
    <t>通过实施岭底村大圣山组产业路修复及硬化项目解决大圣山组村民发展产业运输困难问题，联农带农19户53人，其中脱贫户4户15人，实现20人本地就业，总收益50万元，分红48万元，集体经济积累2万元，农户收益48万元。</t>
  </si>
  <si>
    <t>2024年灵口镇岭底村产业路修复及硬化项目</t>
  </si>
  <si>
    <t>中坪组石碧怀至叶子岭产业路修复及硬化，长2000米，宽3米，计6000平方米。</t>
  </si>
  <si>
    <t>解决了我村中坪组7户脱贫户33人生产出行问题</t>
  </si>
  <si>
    <t>通过实施岭底村产业路修复及硬化项目解决中坪组133人农业生产出行困难，促进中坪组产业发展</t>
  </si>
  <si>
    <t>2024年灵口镇灵口街社区产业路硬化项目</t>
  </si>
  <si>
    <t>苏湾宋岭产业路，新开路基长2500米，宽4米，硬化长2500米，宽3米，硬化计7500平方米。</t>
  </si>
  <si>
    <t>通过实施苏湾至宋岭产业路项目，解决东湾、西湾、东岭群众生产生活，达到120户，540人受益，其中脱贫户40户132人，监测户0户0人。</t>
  </si>
  <si>
    <t>2024年灵口镇灵口街社区西头组老粮站门口至西梁产业路项目</t>
  </si>
  <si>
    <t>粮站门口至西梁产业路1500米，宽3米</t>
  </si>
  <si>
    <t>通过实施老粮站门口至西梁产业路项目，解决西头西街群众420生产耕种方便。达到125户，542人受益，其中脱贫户38户125人，监测户1户1人。</t>
  </si>
  <si>
    <t>2024年灵口镇龙泉村姚沟组产业路修建项目</t>
  </si>
  <si>
    <t>修建龙泉村姚沟组产业路宽2.5米，长700米</t>
  </si>
  <si>
    <t>通过实施该项目，达到杨沟组39户135人收益，其中脱贫户4户16人，增加农户收入1000元，保护耕地流失</t>
  </si>
  <si>
    <t>2024年灵口镇龙泉村常洼组产业路修建项目</t>
  </si>
  <si>
    <t>修建龙泉村常洼组产业路宽2.5米，1500长</t>
  </si>
  <si>
    <t>通过实施该项目，达到28户102人收益，其中脱贫户3户10人，增加农户收入1000元，保护耕地流失</t>
  </si>
  <si>
    <t>2024灵口镇宽坪村西塬组产业路硬化项目</t>
  </si>
  <si>
    <t>西塬组道路硬化2500米，宽3.5米</t>
  </si>
  <si>
    <t>通过实施此项目，受益群众
136人，
其中脱贫户16户83人</t>
  </si>
  <si>
    <t>2024年灵口镇宽坪村赵村、蛛崖产业路硬化新建项目</t>
  </si>
  <si>
    <t>赵村组、蛛崖道路硬化1600米，宽3.5米.</t>
  </si>
  <si>
    <t>通过实施此项目，受益群众
36户118人，其中脱贫户16户84人</t>
  </si>
  <si>
    <t>2024年灵口镇宽坪村涧城沟组产业路硬化项目</t>
  </si>
  <si>
    <t xml:space="preserve">路长1.8公里，宽3.5米
</t>
  </si>
  <si>
    <t>通过实施此项目，受益群众
104人，
其中脱贫户14户42人</t>
  </si>
  <si>
    <t>2024年灵口镇宽坪村坟畔组至王岭产业路硬化新建项目</t>
  </si>
  <si>
    <t>路长2200米，宽3.5米.</t>
  </si>
  <si>
    <t>2024年灵口镇宽坪村西塬组至宽坪组产业路硬化新建项目</t>
  </si>
  <si>
    <t>路长2500米，宽3.5米.</t>
  </si>
  <si>
    <t>通过实施此项目，受益群众
295人，
其中脱贫户24户84人</t>
  </si>
  <si>
    <t>2024年灵口镇黄坪村张河组后梁产业路硬化</t>
  </si>
  <si>
    <t>修复张河组后梁砂石路，长950米，宽3米，厚18厘米。</t>
  </si>
  <si>
    <t>带动张河组41户群众发展粮食种植的积极性</t>
  </si>
  <si>
    <t>方便群众生产生活出行</t>
  </si>
  <si>
    <t>2024年灵口镇黄坪村王村组产业路硬化工程</t>
  </si>
  <si>
    <t>王村组硬化产业路1300米，宽3米，厚18厘米。</t>
  </si>
  <si>
    <t>带动王村组87户300人产业增收，其中脱贫户14户50人</t>
  </si>
  <si>
    <t>提升基础设施建设，受益群众87户300人</t>
  </si>
  <si>
    <t>2024年灵口镇黄坪村东塬组产业路硬化工程</t>
  </si>
  <si>
    <t>东塬组至上塬组产业路硬化长915米，宽3米，厚18厘米。</t>
  </si>
  <si>
    <t>带动东塬组、上塬组57户1771人产业增收家庭经济收入增长</t>
  </si>
  <si>
    <t>方便群众产业发展</t>
  </si>
  <si>
    <t>2024年灵口镇黄坪村北头组安岭产业路项目</t>
  </si>
  <si>
    <t>北头组安岭坡产业路硬化1000米，宽3米。</t>
  </si>
  <si>
    <t>带动北头组43户167人发展产业种植及经济增长</t>
  </si>
  <si>
    <t>提升基础设施建设，受益群众43户167人</t>
  </si>
  <si>
    <t>2024年灵口镇黄坪村何村组产业路硬化工程</t>
  </si>
  <si>
    <t>何村组产业路硬化长560米，宽3米，厚18厘米。</t>
  </si>
  <si>
    <t>2024年宋川村镜沟组产业路项目</t>
  </si>
  <si>
    <t>宽3米，长1.1公里</t>
  </si>
  <si>
    <t>增加群总收入</t>
  </si>
  <si>
    <t>2024年宋川村银洞组产业路项目</t>
  </si>
  <si>
    <t>宽3米，长1.3公里</t>
  </si>
  <si>
    <t>2024年灵口镇宋川村南头组架滩组产业路产业路硬化项目</t>
  </si>
  <si>
    <t>路长780米，宽3.5米</t>
  </si>
  <si>
    <t>2024年灵口镇上河村杨塬组产业砂石路项目</t>
  </si>
  <si>
    <t>杨塬组产业砂石路宽3米，长2.5公里</t>
  </si>
  <si>
    <t>改善群众生产条件，鼓励发展产业，实现增收</t>
  </si>
  <si>
    <t>改善杨塬组27户103人，其中7户脱贫户25人生产条件</t>
  </si>
  <si>
    <t>2024年灵口镇上河村桑树岭组产业砂石路项目</t>
  </si>
  <si>
    <t>修建路长2公里，宽3米砂石路</t>
  </si>
  <si>
    <t>方便桑树岭组44户165人（脱贫户11户45人）耕作，发展产业，巩固脱贫攻坚成果</t>
  </si>
  <si>
    <t>灵口镇上河村前胡组产业砂石路项目</t>
  </si>
  <si>
    <t>修建路长1公里、宽3米砂石路</t>
  </si>
  <si>
    <t>方便桑树岭组20户75人（脱贫户10户36人）耕作，发展产业，巩固脱贫攻坚成果</t>
  </si>
  <si>
    <t>2024年高耀镇高耀村何村组后塬产业路建设项目</t>
  </si>
  <si>
    <t>新修宽2.5米、长400米水泥路在项目实施完成后，建立资产管护制度，确定专人对资产进行管护，管护资金由村集体经济收入支付。</t>
  </si>
  <si>
    <t>方便9户32人生产生活</t>
  </si>
  <si>
    <t>2024年高耀镇王岭村岔口产业路硬化工程项目</t>
  </si>
  <si>
    <t>硬化岔口组孙家沟口至孙家沟脑，路长1000米，宽3.5米</t>
  </si>
  <si>
    <t>改善17户65人生产生活条件</t>
  </si>
  <si>
    <t>2024年高耀镇双关村双一组产业路建设项目</t>
  </si>
  <si>
    <t>长500米，宽3米在项目实施完成后，建立资产管护制度，确定专人对资产进行管护，管护资金由村集体经济收入支付。</t>
  </si>
  <si>
    <t>带动231名群众增收</t>
  </si>
  <si>
    <t>2024年高耀镇双关村双三组产业路建设项目</t>
  </si>
  <si>
    <t>长400米，宽3米在项目实施完成后，建立资产管护制度，确定专人对资产进行管护，管护资金由村集体经济收入支付。</t>
  </si>
  <si>
    <t>带动149名群众增收</t>
  </si>
  <si>
    <t>2024年高耀镇兴龙村东湾组产业路硬化项目</t>
  </si>
  <si>
    <t>兴龙村东湾组产业路硬化长1700米，宽3米，在项目实施完成后，建立资产管护制度，确定专人对资产进行管护，管护资金由村集体经济收入支付。</t>
  </si>
  <si>
    <t>改善128户553人生产生活条件</t>
  </si>
  <si>
    <t>2024年麻坪镇麻坪街村十九组青条沟口便民桥1座</t>
  </si>
  <si>
    <t>修建长8米，宽6米便民桥一座</t>
  </si>
  <si>
    <t>通过项目实施，方面油房湾，陈台，栗西口村群众出行1800人。</t>
  </si>
  <si>
    <t>2024年麻坪镇峪口村峪口村六组机耕路修建项目</t>
  </si>
  <si>
    <t>长500米、宽3米</t>
  </si>
  <si>
    <t>通过六组机耕路修建，提高1个组30户150余人生产生活</t>
  </si>
  <si>
    <t>2024年麻坪镇峪口村1组产业路修建项目</t>
  </si>
  <si>
    <t>一组500米产业路修建及硬化</t>
  </si>
  <si>
    <t>通过对产业路进行硬化，提高1个组56户150余人生产生活</t>
  </si>
  <si>
    <t>2024年麻坪镇峪口村4组产业路修建项目</t>
  </si>
  <si>
    <t>4组400米产业路修建及硬化</t>
  </si>
  <si>
    <t>通过四组产业路修建，提高1个组21户70余人生产生活</t>
  </si>
  <si>
    <t>2024年麻坪镇峪口村峪口熊虎沟13组至东沟6组资源路修建项目</t>
  </si>
  <si>
    <t>新修长1.8公里、宽4米通组沙石路</t>
  </si>
  <si>
    <t>通过资源路修建，提高4个组120户400余人生产生活</t>
  </si>
  <si>
    <t>2024年麻坪镇娘庙村二组薛岭产业路建设项目</t>
  </si>
  <si>
    <t>娘庙村二组产业路建设1.5公里，宽3.5米。</t>
  </si>
  <si>
    <t>通过修建产业道路，提高产业发展质量，提升村民居住环境，解决出行问题</t>
  </si>
  <si>
    <t>2024年麻坪镇娘庙村五组产业路建设项目</t>
  </si>
  <si>
    <t>娘庙村五组产业路建设500米，宽3米。</t>
  </si>
  <si>
    <t>2024年麻坪镇孤山村一组（马涧）通组路修复项目</t>
  </si>
  <si>
    <t>马涧通组路长300米，宽4米，表面修复硬化</t>
  </si>
  <si>
    <t>2024年度云蒙山村三组产业路建设项目</t>
  </si>
  <si>
    <t>建设长度300米，宽3米砂石化产业路。</t>
  </si>
  <si>
    <t>通过产业路修复，提升群众出行安全</t>
  </si>
  <si>
    <t>2024年度云蒙山村五组产业路建设项目</t>
  </si>
  <si>
    <t>建设长度450米，宽3米砂石化产业路。和路基修复</t>
  </si>
  <si>
    <t>通过产业路建设，提升群众出行安全</t>
  </si>
  <si>
    <t>2024年度云蒙山村旅游公路修复项目</t>
  </si>
  <si>
    <t>滑坡点治理17处，排水沟700米。</t>
  </si>
  <si>
    <t>通过修复700米旅游路，提升上景区道路安全度</t>
  </si>
  <si>
    <t>2024年麻坪镇麻坪街村七组伊祥民房后至窑沟产业路修建项目</t>
  </si>
  <si>
    <t>修建长2公里，宽3.5米沙石化产业路</t>
  </si>
  <si>
    <t>通过项目实施，方面群众农业生产，带动产业发展120亩。实现户均增收800元，</t>
  </si>
  <si>
    <t>石坡镇纸房村产业路硬化项目</t>
  </si>
  <si>
    <t>花木沟产业路硬化，长534米，宽3.5米。</t>
  </si>
  <si>
    <t>方便45户出行及发展产业</t>
  </si>
  <si>
    <t>通过硬化产业路，有效改善群众生产生活条件，极大方便群众发展产业，增加收入。</t>
  </si>
  <si>
    <t>石坡镇王窑村产业路硬化项目</t>
  </si>
  <si>
    <t>小寨组产业路硬化，长600米，宽2.5米。</t>
  </si>
  <si>
    <t>项目实施后可提升王窑村小寨组脱贫户12户，36人生活水平，方便群众生产生活。</t>
  </si>
  <si>
    <t>项目实施后可提升王窑村小寨组群众56户，208人其中：脱贫户12户，36人生活水平，方便群众生产生活。</t>
  </si>
  <si>
    <t>石坡镇周湾村产业路硬化项目</t>
  </si>
  <si>
    <t>张一组红仁核桃基地产业路硬化，长750米，宽3米。</t>
  </si>
  <si>
    <t>项目建成后可解决1个组，104亩地，1户人家出行难、种地难得问题，实现巩固成效提升群众生产生活水平。</t>
  </si>
  <si>
    <t>项目实施后可提升周湾村张一组群众49户，180人其中：脱贫户19户，69人生活水平，方便群众生产生活。</t>
  </si>
  <si>
    <t>石坡镇郝坪村产业路建设项目</t>
  </si>
  <si>
    <t>岭前组、寨坪组产业路硬化1000米，宽2米。</t>
  </si>
  <si>
    <t>提升岭前组、寨坪组140户480人生产生活水平。</t>
  </si>
  <si>
    <t>通过建设2024年石坡镇郝坪村寨坪组岭前组产业路项目提升岭前组、寨坪组140户480人生产生活水平。</t>
  </si>
  <si>
    <t>石坡镇金鞍村产业路建设项目</t>
  </si>
  <si>
    <t>东院组至鞑子梁通组路，长2500米，宽3.5米，路基改造及道路硬化。</t>
  </si>
  <si>
    <t>通过实施该项目，带动376农户，其中脱贫户115户，采取务工方式，达到促进鞑子梁开发，增加群众收入目标</t>
  </si>
  <si>
    <t>石坡镇新华村产业路硬化工程</t>
  </si>
  <si>
    <t>硬化上湾组800米及王塬组681米产业路，宽3米。</t>
  </si>
  <si>
    <t>该项目的实施为我村上湾组、王塬组及庄科组、群众种植烤烟及其他农作物带来了巨大助益。</t>
  </si>
  <si>
    <t>通过实施该项目为我村三户群众出行带来了方便，更能有效的打开产业通道，带动烟农22户，其中脱贫户4户，为壮大村级集体经济和群众增收带来巨大发展前景。</t>
  </si>
  <si>
    <t>石坡镇李河村产业路硬化项目</t>
  </si>
  <si>
    <t>硬化北村组产业路，长400米、宽3米。</t>
  </si>
  <si>
    <t>北村组产业路的硬化，提高了群众发展产业的积极性。</t>
  </si>
  <si>
    <t>石坡镇罗窑村产业路建设项目</t>
  </si>
  <si>
    <t>硬化二组产业路1200米，宽4.5米。</t>
  </si>
  <si>
    <t>石坡镇罗窑村六组产业路硬化项目</t>
  </si>
  <si>
    <t>硬化六组产业路，长1100米，宽3米，厚0.18米。</t>
  </si>
  <si>
    <t>通过实施该项目，带动33户群众，实现乡村美丽</t>
  </si>
  <si>
    <t>石坡镇石坡街社区产业路硬化项目</t>
  </si>
  <si>
    <t>硬化岭底组产业路500米。</t>
  </si>
  <si>
    <t>使社区49户农户154人出行便利，提升集镇整体环境</t>
  </si>
  <si>
    <t>通过实施该项目带动51户农户发展产业，其中脱贫户18户。</t>
  </si>
  <si>
    <t>石坡镇石羊村产业路建设项目</t>
  </si>
  <si>
    <t>硬化细项组产业路，长350米，宽3米,共计1050平方米。</t>
  </si>
  <si>
    <t>石坡镇王村村产业路建设项目</t>
  </si>
  <si>
    <t>建设河西组、东头组、尖角组产业路，长2700米，宽3米.</t>
  </si>
  <si>
    <t>改善生产生活条件，方便群众出行及发展产业。</t>
  </si>
  <si>
    <t>石坡镇香山村产业路建设项目</t>
  </si>
  <si>
    <t>建设河西组产业路，长3500米，宽4.5米。</t>
  </si>
  <si>
    <t>此项目建成后，可解决101户344人发展产业。</t>
  </si>
  <si>
    <t>项目实施后可解决101户344人发展产业出行难</t>
  </si>
  <si>
    <t>2024年巡检镇老君山旅游堤路综合建设项目</t>
  </si>
  <si>
    <t>新建硬化路面5*120米；新建河堤120*5*1；</t>
  </si>
  <si>
    <t>2024年巡检镇三元村产业路1公里</t>
  </si>
  <si>
    <t>新建硬化三元村2组产业路1公里（长1000米*宽3米*厚0.18米）</t>
  </si>
  <si>
    <t>通过实施三元村2组产业路项目，达到改善该组群众耕作条件，提升群众耕作效益，可使群众增收增产。</t>
  </si>
  <si>
    <t>2024年巡检镇太子坪村七组产业路项目</t>
  </si>
  <si>
    <t>新建产业路长760米、宽3.5米</t>
  </si>
  <si>
    <t>通过实施产业路项目的实施，可实现年集体经济项目的快速实施和发展，有效解决产业发展难的问题，并解决群众出行难问题。</t>
  </si>
  <si>
    <t>2024年巡检镇驾鹿村产业路</t>
  </si>
  <si>
    <t>驾鹿村位于七组五味子基地产业路长700米，宽205米水泥路和位于驾鹿村七组五味子基地产业桥长30米宽3.5米水泥板桥。</t>
  </si>
  <si>
    <t>通过实施该项目可给合作社带来便利并增加收入，向高质量发展迈进。并带动贫困户10余人务工，每人增加收入5000元。</t>
  </si>
  <si>
    <t>寺耳伍仙村产业路项目</t>
  </si>
  <si>
    <t>刘塬组西塬修建砂石产业路，长1公里，宽3.5米</t>
  </si>
  <si>
    <t>改善11户群众产业条件</t>
  </si>
  <si>
    <t>寺耳镇胭脂河村产业路项目</t>
  </si>
  <si>
    <t>西坪，上古洞，胡家村产业路各一条</t>
  </si>
  <si>
    <t>胭脂河村委会</t>
  </si>
  <si>
    <t>改善35户群众产业条件</t>
  </si>
  <si>
    <t>寺耳镇王沟村产业路项目</t>
  </si>
  <si>
    <t>0.5公里产业路硬化</t>
  </si>
  <si>
    <t>改善32户群众产业条件</t>
  </si>
  <si>
    <t>寺耳镇田门村产业路项目</t>
  </si>
  <si>
    <t>峪口组300米产业路</t>
  </si>
  <si>
    <t>改善21户群众产业条件</t>
  </si>
  <si>
    <t>2024年柏峪寺镇王塬村前岭组至王塬组产业路</t>
  </si>
  <si>
    <t>前岭组拉马沟岩根至王塬组东边路3公里。阳坡沟至瓜塬梁0.8公里。</t>
  </si>
  <si>
    <t>涉及农户72户260人，其中脱贫户30户97人，该项目实施后，能够增加农民收入，发展农村产业，预计脱贫户户均年增收200元。</t>
  </si>
  <si>
    <t>2024年柏峪寺镇薛楼村五组产业路硬化项目</t>
  </si>
  <si>
    <t>王洼涝池至羊奶沟600M*3.5M</t>
  </si>
  <si>
    <t>方便生产生活</t>
  </si>
  <si>
    <t>使60亩撂荒土地恢复生产，100亩耕地方便生产，村民出行交通方便，幸福指数提高.</t>
  </si>
  <si>
    <t>2024年柏峪寺镇薛楼村四组产业路硬化项目</t>
  </si>
  <si>
    <t>王民生门前至西边疙瘩500M*3.5M</t>
  </si>
  <si>
    <t>2024年柏峪寺镇庙坪村十组吴更娃房后至十一组张军良房后产业路项目</t>
  </si>
  <si>
    <t>庙坪村十组吴更娃房后至十一组张军良房后产业路建设，长1470米，宽3.5米，厚0.18米</t>
  </si>
  <si>
    <t>项目建成后解决庙坪村十组和十一组群众出行难和发展产业难问题</t>
  </si>
  <si>
    <t>改善群众交通条件，235人受益</t>
  </si>
  <si>
    <t>2024年柏峪寺镇庙坪村一组杨宽省门口至杨塬村路口产业路项目</t>
  </si>
  <si>
    <t>庙坪村一组杨宽省门口至杨塬村路口产业路建设，长345米，宽3.5米，厚0.18米</t>
  </si>
  <si>
    <t>改善群众交通条件，105人受益</t>
  </si>
  <si>
    <t>2024年柏峪寺镇庙坪村三组至四组产业路硬化</t>
  </si>
  <si>
    <t>柏峪寺镇庙坪村三组张根厚房后至四组杨民生门前产业路硬化，长1502米，宽3.5米，厚0.18米</t>
  </si>
  <si>
    <t>2024年柏峪寺镇薛湾村产业路项目</t>
  </si>
  <si>
    <t>在北头、东高组新建4.5米宽产业路1000米</t>
  </si>
  <si>
    <t>通过建设产业路带动48户132人发展产业，增收致富</t>
  </si>
  <si>
    <t>2024年度柏峪寺镇关帝庙村木关梁组产业路500米</t>
  </si>
  <si>
    <t xml:space="preserve">木关梁组产业路长500米，宽3.5米，路基处理及硬化
</t>
  </si>
  <si>
    <t>涉及农户32户103人，其中脱贫户11户26人，该项目实施后，方便全村群众生产生活</t>
  </si>
  <si>
    <t>2024年度柏峪寺镇关帝庙村岭根组产业路300米</t>
  </si>
  <si>
    <t xml:space="preserve">
岭根组产业路长300米，宽3.5米，路基处理及硬化
</t>
  </si>
  <si>
    <t>涉及农户49户132人，其中脱贫户18户51人，该项目实施后，方便全村群众生产生活</t>
  </si>
  <si>
    <t>2024年度柏峪寺镇关帝庙村西头坡组产业路1500米</t>
  </si>
  <si>
    <t xml:space="preserve">
西头坡组产业路长1500米，宽3.5米，路基处理及硬化
</t>
  </si>
  <si>
    <t>涉及农户24户72人，其中脱贫户8户28人，该项目实施后，方便全村群众生产生活</t>
  </si>
  <si>
    <t>2024年柏峪寺镇柏峪寺街社区新中组砂石路</t>
  </si>
  <si>
    <t>长1000米，宽4米，厚度0.18米</t>
  </si>
  <si>
    <t>改善群众交通条件，150人受益</t>
  </si>
  <si>
    <t>2024年柏峪寺镇坡底村十二组砂石路项目</t>
  </si>
  <si>
    <t>长1200米、宽4米，4800平方米</t>
  </si>
  <si>
    <t>改善群众交通条件，158人受益</t>
  </si>
  <si>
    <t>2024年柏峪寺镇联合村一二组砂石路项目</t>
  </si>
  <si>
    <t>长4.6米，宽4米</t>
  </si>
  <si>
    <t>改善群众交通条件， 人受益</t>
  </si>
  <si>
    <t>2024年永丰镇席塬村产业路项目</t>
  </si>
  <si>
    <t>产业路1000米</t>
  </si>
  <si>
    <t>通过该项目实施，改善群众耕种条件，提高种地效益。</t>
  </si>
  <si>
    <t>方便群众发展产业，增加群众收入</t>
  </si>
  <si>
    <t>2024年永丰镇张坡村产业路建设项目</t>
  </si>
  <si>
    <t>中村组至口子组沙石路1.2公里，</t>
  </si>
  <si>
    <t>促进产业发展</t>
  </si>
  <si>
    <t>2024年永丰镇太平村产业路建设项目</t>
  </si>
  <si>
    <t>五组杨宝彦门口至四组地界长1200米宽4米。三组后沟长500米，宽4米。</t>
  </si>
  <si>
    <t>实施产业路修建项目，方便群众收种粮食，达到增收增产效益</t>
  </si>
  <si>
    <t>2024年永丰镇刘沟村2024年度12组产业路项目</t>
  </si>
  <si>
    <t>冀条门老房后至后坡岭耕地修建砂石路1200米</t>
  </si>
  <si>
    <t>带动41户群众发展产业，增加收入</t>
  </si>
  <si>
    <t>为产业发展提供便利条件</t>
  </si>
  <si>
    <t>2024年永丰镇赵川村产业路项目</t>
  </si>
  <si>
    <t>赵川村十三组闫渭霞门前至辛岳村二组通村路，长2.5公里，宽4.5米砂石路项目</t>
  </si>
  <si>
    <t>通过实施砂石路项目，解决群众耕种难问题。</t>
  </si>
  <si>
    <t>方便耕种</t>
  </si>
  <si>
    <t>2024年永丰镇冀洼村产业路建设项目</t>
  </si>
  <si>
    <t>原三官庙中学至李村养鸡场，建设一条长600米，宽4米的砂石路</t>
  </si>
  <si>
    <t>方便213人出行</t>
  </si>
  <si>
    <t>2024年永丰镇李洼村产业路建设项目</t>
  </si>
  <si>
    <t>1、赵川路口（庙）至北岭后，长约1000米，宽4米。2、北岭后至东渠水泥路硬化，长约500米，宽47米</t>
  </si>
  <si>
    <t>方便78户271人发展产业</t>
  </si>
  <si>
    <t>2024年永丰镇街西社区产业路项目</t>
  </si>
  <si>
    <t>修建李底至桥东产业路长1400米，宽3.5米；下岭组产业路长450米，宽3.5米砂石化。</t>
  </si>
  <si>
    <t>每户增收100元</t>
  </si>
  <si>
    <t>2024年永丰镇火寨村机耕路建设项目</t>
  </si>
  <si>
    <t>卫生院至焦梁1000米;一组李耀山房至黄坡梁300米</t>
  </si>
  <si>
    <t>促进群众增收</t>
  </si>
  <si>
    <t>2024年永丰镇李塬村产业路建设项目</t>
  </si>
  <si>
    <t>1.8公里</t>
  </si>
  <si>
    <t>解决162户群众出行困难</t>
  </si>
  <si>
    <t>2024年永丰镇刘村产业路建设项目</t>
  </si>
  <si>
    <t>永丰镇刘村产业路建设项目：1.刘村三组王学军门口-西坡地沙石路长800米，宽3.5米；2.刘村十组李贤娃门口-赵有财门口沙石路长700米，宽3.5米。</t>
  </si>
  <si>
    <t>带动59户163人产业发展，种粮增收3万余元。</t>
  </si>
  <si>
    <t>2024年永丰镇东湖村河提修建项目</t>
  </si>
  <si>
    <t>东湖村八组周月门前至冀少会家门前河提1000米，九组李志荣门前至张妞娃门前，长1000米，河提高2..2米。宽3米</t>
  </si>
  <si>
    <t>提高群众中粮增收</t>
  </si>
  <si>
    <t>保护群众基本农田325户.1100人</t>
  </si>
  <si>
    <t>2024永丰镇王村产业路修建项目</t>
  </si>
  <si>
    <t>修建上山产业路让群众将撂荒地重新种植起来计划6条路</t>
  </si>
  <si>
    <t>受益群众375户1312人</t>
  </si>
  <si>
    <t>方便群众种地</t>
  </si>
  <si>
    <t>2024年保安镇北斗村十组李根年门前产业路</t>
  </si>
  <si>
    <t>硬化李根年家门前至李兴来家门前产业路，长170米、宽3米</t>
  </si>
  <si>
    <t>通过该项目建成后，解决38户136人产业发展道路困难问题</t>
  </si>
  <si>
    <t>2024年保安镇许庙村蔡子沟至后坡产业路硬化项目</t>
  </si>
  <si>
    <t>硬化产业路长2200米、宽3米</t>
  </si>
  <si>
    <t>通过项目实施，方便群众发展产业</t>
  </si>
  <si>
    <t>2024年庙底村1至3组产业路项目</t>
  </si>
  <si>
    <t>修建并硬化产业路长1000米，宽3.5米</t>
  </si>
  <si>
    <t>通过土地改造，提升农产农业及产业发展</t>
  </si>
  <si>
    <t>2024年保安镇眉底村三组兔场路至张坡产业路项目</t>
  </si>
  <si>
    <t>新建硬化道路510米，宽3.5米</t>
  </si>
  <si>
    <t>2024年保安镇眉底村四组赵虎山门口产业路项目</t>
  </si>
  <si>
    <t>新建硬化道路630米，宽3.5米</t>
  </si>
  <si>
    <t>2024年保安镇眉底村沙厂门前至香菇厂道路硬化项目</t>
  </si>
  <si>
    <t>新建硬化道路长820米，宽3.5米</t>
  </si>
  <si>
    <t>2024年保安镇眉底村欧标二期至石疙瘩道路硬化项目</t>
  </si>
  <si>
    <t>新建硬化道路930米，宽3.5米</t>
  </si>
  <si>
    <t>2024年保安镇鱼龙村五组产业砂石路建设项目</t>
  </si>
  <si>
    <t>砂石路路基处理1580米.宽度4米.高度0.5米。干砌石挡墙长度600米.宽度0.6米.高度0.8米</t>
  </si>
  <si>
    <t>通过修建产业路，增加群众收入</t>
  </si>
  <si>
    <t>2024年保安镇鱼龙村东塬坡水泥产业路建设项目</t>
  </si>
  <si>
    <t>新建并硬化长540米.宽度3.5米.</t>
  </si>
  <si>
    <t>2024年保安镇鱼龙村3至5组产业砂石路</t>
  </si>
  <si>
    <t>新建硬化产业路1000米，宽5米</t>
  </si>
  <si>
    <t>通过修建产业路，方便群众发展产业，提升收入</t>
  </si>
  <si>
    <t>2024年保安镇鱼龙村5组-13组产业路建设项目</t>
  </si>
  <si>
    <t>长1860米，宽3.5米，=6510平方米，砂石路基每平方18元，路面硬化每平方120。1860*3.5*18=117180元/1860*3.5*120=781200元</t>
  </si>
  <si>
    <t>2024年保安镇黑潭村产业路提升改造项目</t>
  </si>
  <si>
    <t>修复黑潭村1组至5组至五味子产业园宽4米长7080米产业路及配套设施</t>
  </si>
  <si>
    <t>2024年保安镇三义村4-5组产业路硬化项目</t>
  </si>
  <si>
    <t>修建硬化4组-5组产业路长300米，宽3.5米。</t>
  </si>
  <si>
    <t>2024年保安镇杨庄村一组梁碾产业路项目</t>
  </si>
  <si>
    <t>杨庄村一组梁碾路长330米。宽2.5米</t>
  </si>
  <si>
    <t>项目建设后保障11户36人，其中脱贫户8户20人产业发展及出行便利。</t>
  </si>
  <si>
    <t>2024年保安镇杨庄村一组杨桥产业路项目</t>
  </si>
  <si>
    <t>杨庄村一组杨桥梁路长160米。宽3米。</t>
  </si>
  <si>
    <t>项目建设后保障8户18人，其中脱贫户4户9人产业发展及出行便利。</t>
  </si>
  <si>
    <t>2024年保安镇杨庄村一组瓦窑沟产业路项目</t>
  </si>
  <si>
    <t>杨庄村一组瓦窑沟路116米，宽3米</t>
  </si>
  <si>
    <t>项目建设后保障9户22人，其中脱贫户3户8人产业发展及出行便利。</t>
  </si>
  <si>
    <t>古城镇庵口村2024年产业路项目</t>
  </si>
  <si>
    <t>硬化柏树组至西沟组产业路宽2.5米，长1000米；杜源组产业路宽2.5米，长1500米</t>
  </si>
  <si>
    <t>庵口村</t>
  </si>
  <si>
    <t>张艾民</t>
  </si>
  <si>
    <t>通过实施柏树组至西沟组产业路宽2.5米，长1000米；杜源组产业路宽2.5米，长1500米项目，解决295名群众出行难问题</t>
  </si>
  <si>
    <t>古城镇后庙沟村2024年产业砂石路建设项目</t>
  </si>
  <si>
    <t>王寺沟产业砂石路宽3米，长8000米</t>
  </si>
  <si>
    <t>通过实施王寺沟产业砂石路宽3米，长8000米项目，解决375名群众出行难问题</t>
  </si>
  <si>
    <t>古城镇李庙村2024年砂石路项目（一）</t>
  </si>
  <si>
    <t>新建三组至四组砂石路1.5公里</t>
  </si>
  <si>
    <t>通过实施三组至四组砂石路1.5公里，解决656人出行难问题</t>
  </si>
  <si>
    <t>古城镇李庙村2024年砂石路项目（二）</t>
  </si>
  <si>
    <t>新建十一组至八组砂石路3公里</t>
  </si>
  <si>
    <t>通过实施十一组至八组砂石路3公里，解决506人出行难问题</t>
  </si>
  <si>
    <t>古城镇马连滩村2024年产业路项目</t>
  </si>
  <si>
    <t>修建和硬化十二组南北两条产业路长420米，宽3米</t>
  </si>
  <si>
    <t>通过实施修建和硬化十二组南北两条产业路长420米，宽3米，解决145人出行难问题</t>
  </si>
  <si>
    <t>古城镇南村村2024年产业路项目</t>
  </si>
  <si>
    <t>北村组东沟口至大南沟产业路宽2.5米，长2公里</t>
  </si>
  <si>
    <t>通过实施北村组东沟口至大南沟产业路宽2.5米，长2公里，解决212人出行难问题</t>
  </si>
  <si>
    <t>古城镇四联村2024年产业路项目（一）</t>
  </si>
  <si>
    <t>硬化赵学锋门口至老坟后岭头产业路1公里</t>
  </si>
  <si>
    <t>通过实施硬化赵学锋门口至老坟后岭头产业路1公里，解决474人出行难问题</t>
  </si>
  <si>
    <t>古城镇四联村2024年产业路项目（二）</t>
  </si>
  <si>
    <t>老洼渠组产业路1公里</t>
  </si>
  <si>
    <t>通过实施老洼渠组产业路1公里，解决185人出行难问题</t>
  </si>
  <si>
    <t>古城镇页山河村2024年产业路硬化项目</t>
  </si>
  <si>
    <t>玄沟产业路硬化1.2公里</t>
  </si>
  <si>
    <t>通过实施玄沟产业路硬化1.2公里，解决385人出行难问题</t>
  </si>
  <si>
    <t>古城镇中联村2024年产业路硬化项目</t>
  </si>
  <si>
    <t>盘岭组至松朵组产业路硬化宽2.5米，长3000米</t>
  </si>
  <si>
    <t>通过实施盘岭组至松朵组产业路硬化宽2.5米，长3000米，解决266人出行难问题</t>
  </si>
  <si>
    <t>2024年景村镇盈丰村十组、十二组产业路硬化工程</t>
  </si>
  <si>
    <t>十组、十二组产业路硬化长1000米、宽3.5米</t>
  </si>
  <si>
    <t>该项目涉及受益农户32户118人，其中脱贫户83户240人，项目实施后可有效改善农户的生产生活条件。</t>
  </si>
  <si>
    <t xml:space="preserve">2024年景村镇杨坪村二组南岭产业路硬化项目
</t>
  </si>
  <si>
    <t xml:space="preserve">长900米，宽5米
</t>
  </si>
  <si>
    <t xml:space="preserve">12
</t>
  </si>
  <si>
    <t>该项目涉及受益农户333户1061人，其中脱贫户89户302人，项目实施后可有效改善农户的生产生活条件。</t>
  </si>
  <si>
    <t>2024年景村镇杨坪村三组果园产业路硬化项目</t>
  </si>
  <si>
    <t>长1200米，宽5米</t>
  </si>
  <si>
    <t>2024年景村镇杨坪村三组刘源产业路硬化项目</t>
  </si>
  <si>
    <t>长780米，宽5米</t>
  </si>
  <si>
    <t>2024年景村镇杨坪村四组赵洼产业路硬化项目</t>
  </si>
  <si>
    <t>2024年景村镇杨坪村五组難地沟产业路硬化项目</t>
  </si>
  <si>
    <t>长890米，宽5米</t>
  </si>
  <si>
    <t>2024年景村镇杨坪村七组磨沟产业路硬化项目</t>
  </si>
  <si>
    <t>长1000米，宽5米</t>
  </si>
  <si>
    <t>2024年景村镇杨坪村三组甘沟产业路硬化项目</t>
  </si>
  <si>
    <t>2024年景村镇下涧村五组产业砂石路项目</t>
  </si>
  <si>
    <t>新建下涧村五组产业砂石路1.5公里，宽4米</t>
  </si>
  <si>
    <t>该项目涉及受益农户45户188人，其中脱贫户7户26人，项目实施后可有效改善农户的生产生活条件。</t>
  </si>
  <si>
    <t>2024年景村镇王涧村二组西沟产业路项目</t>
  </si>
  <si>
    <t>王涧村二组西沟产业路铺砂石，长300米，宽3米</t>
  </si>
  <si>
    <t>该项目涉及122户370人，其中脱贫户25户88人，项目实施后可有效改善农户的生产生活条件。</t>
  </si>
  <si>
    <t>2024年景村镇王涧村三组碾子洼产业路项目</t>
  </si>
  <si>
    <t>王涧村三组碾子洼产业路铺砂石，长300米，宽3米</t>
  </si>
  <si>
    <t>该项目涉及126户414人，其中脱贫户24户76人，项目实施后可有效改善农户的生产生活条件。</t>
  </si>
  <si>
    <t>2024年景村镇王涧村七组蛮子岭产业路硬化项目</t>
  </si>
  <si>
    <t>王涧村七组蛮子岭产业路硬化，长300米，宽3米</t>
  </si>
  <si>
    <t>该项目涉及52户183人，其中脱贫户14户48人，项目实施后可有效改善农户的生产生活条件。</t>
  </si>
  <si>
    <t>2024年景村镇王涧村八组苹果园产业路项目</t>
  </si>
  <si>
    <t>王涧村八组苹果园产业路铺砂石，长400米，宽3米</t>
  </si>
  <si>
    <t>该项目涉及38户126人，其中脱贫户12户39人，项目实施后可有效改善农户的生产生活条件。</t>
  </si>
  <si>
    <t>2024年王涧村五组至六组产业路硬化项目</t>
  </si>
  <si>
    <t>王涧村五组电厂至六组小南洼产业路硬化，长1.5公里，宽3.5米</t>
  </si>
  <si>
    <t>该项目涉及146户476人，其中脱贫户36户94人，项目实施后可有效改善农户的生产生活条件。</t>
  </si>
  <si>
    <t>2024年王涧村七组组至八组组产业路硬化项目</t>
  </si>
  <si>
    <t>王涧村七组炮台至六组八组水库面产业路硬化，长3公里，宽3.5米</t>
  </si>
  <si>
    <t>该项目涉及84户290人，其中脱贫户26户87人，项目实施后可有效改善农户的生产生活条件。</t>
  </si>
  <si>
    <t>2024年景村镇脱岭村三组、四组产业路硬化项目</t>
  </si>
  <si>
    <t>三组、四组产业路硬化长1200米，宽3米</t>
  </si>
  <si>
    <t>2024年景村镇脱岭村七组产业路硬化项目</t>
  </si>
  <si>
    <t>七组产业路硬化长800米，宽3米</t>
  </si>
  <si>
    <t>该项目涉及受益农户53户165人，其中脱贫户14户34人，项目实施后可有效改善农户的生产生活条件。</t>
  </si>
  <si>
    <t>2024年景村镇脱岭村二组产业路硬化项目</t>
  </si>
  <si>
    <t>二组产业路硬化长200米，宽3.5米</t>
  </si>
  <si>
    <t>该项目涉及受益农户58户204人，其中脱贫户6户22人，项目实施后可有效改善农户的生产生活条件。</t>
  </si>
  <si>
    <t>2024年景村镇景村街社区五组产业路（宋麦田路）项目</t>
  </si>
  <si>
    <t>五组产业路硬化长260米，宽3米，厚18公分，四组排水渠长200米，高1.3米，宽1.5米，片石浆砌厚60公分，渠底铺底20公分</t>
  </si>
  <si>
    <t>该项目涉及受益农户19户67人，其中脱贫户6户19人，项目实施后可有效改善农户的生产生活条件。</t>
  </si>
  <si>
    <t>2024年景村镇景村街社区一、六组产业路项目</t>
  </si>
  <si>
    <t>一、六组产业路硬化长1000米，宽3米</t>
  </si>
  <si>
    <t>该项目涉及受益农户45户158人，其中脱贫户5户21人，项目实施后可有效改善农户的生产生活条件。</t>
  </si>
  <si>
    <t>2024年景村镇上岭村五组曹坪产业路硬化项目</t>
  </si>
  <si>
    <t>上岭村五组曹坪产业路硬化长500米，宽2.8米</t>
  </si>
  <si>
    <t>该项目涉及受益农户55户156人，其中脱贫户15户47人，项目实施后可有效改善农户的生产生活条件，提高群众收入，解决152亩耕地流出问题</t>
  </si>
  <si>
    <t>2024年景村镇明星村三组产业路项目</t>
  </si>
  <si>
    <t>三组产业路总计长3000米，宽3.5米</t>
  </si>
  <si>
    <t>该项目涉及受益农户66户265人，其中脱贫户10户42人，项目实施后可有效改善农户的生产生活条件。</t>
  </si>
  <si>
    <t>2024年洛南县景村镇景兴村农业园区产业路项目</t>
  </si>
  <si>
    <t>农业园区生产运输产业路500米X4.5米，道沿1000米</t>
  </si>
  <si>
    <t>2024年景村镇景兴村巷道硬化项目</t>
  </si>
  <si>
    <t>景兴村一组王银州房后至李小锋门前宽3.5米X500米，罗玉芳门前50米X3.5米，五组新村至曹根劳房前300米X3.5米，张慧珍门前至河西公路300米X3.5米，六组王良娃门前至王安民门前100米X3.5米，共计3.5米X1250米；景兴村七组胡晓东门前至胡田生门3.5X200米，王建华至杨林门前3.5X150米，王松柏门前至胡爱锋门前3.5米X100米，王永宏门前至李芳荣门前3.5X100米，王战争门前至陈继梅门前3.5米X100米，九组刘治民门前至刘增良门前3.5米X100米，共计3.5米X750米；景兴村十一组曹建华门前至曹亚国门前3.5X200米，曹爱民门前至曹云山门前3.5米X200米，十二组刘治娃门前至刘小治门前3.5米X100共计3.5米X500米；总计：3.5X2500米。</t>
  </si>
  <si>
    <t>120</t>
  </si>
  <si>
    <t>127</t>
  </si>
  <si>
    <t>440</t>
  </si>
  <si>
    <t>1253</t>
  </si>
  <si>
    <t>农村公益性基础设施建设，解决全村脱贫人口生产生活便利</t>
  </si>
  <si>
    <t>解决全村127胡贫困户440人出行困难问题</t>
  </si>
  <si>
    <t>2024年景村镇景兴村五组产业路项目</t>
  </si>
  <si>
    <t>景兴村五组产业路300米*3米；刘春让房后至小河口500米*4米产业路；尚锋锋门前至曹建华门前800米*4米产业路</t>
  </si>
  <si>
    <t>74</t>
  </si>
  <si>
    <t>项目建成后，带动农户654户2364人，其中：脱贫户127户435人。可解决全村生产出行问题。</t>
  </si>
  <si>
    <t>2024年景村镇景兴村余砭桥至景兴桥产业路水泥硬化项目</t>
  </si>
  <si>
    <t>余砭桥至景兴桥产业路水泥硬化，路宽3.5米，长600米，厚18里面</t>
  </si>
  <si>
    <t>29.8</t>
  </si>
  <si>
    <t>2024年景村镇景丰村一组产业路项目</t>
  </si>
  <si>
    <t>一组产业路，长700米，宽3.5米</t>
  </si>
  <si>
    <t>该项目涉及受益农户45户185人，其中脱贫户6户20人，项目实施后可有效改善农户的生产生活条件。</t>
  </si>
  <si>
    <t>2024年景村镇景丰村五组产业路项目</t>
  </si>
  <si>
    <t>五组产业路，长700米，宽3.5米</t>
  </si>
  <si>
    <t>该项目涉及受益农户36户109人，其中脱贫户10户30人，项目实施后可有效改善农户的生产生活条件。</t>
  </si>
  <si>
    <t>2024年景村镇景丰村七组产业路项目</t>
  </si>
  <si>
    <t>七组产业路，长600米，宽3.5米</t>
  </si>
  <si>
    <t>该项目涉及受益农户35户120人，其中脱贫户3户8人，项目实施后可有效改善农户的生产生活条件。</t>
  </si>
  <si>
    <t>2024年景村镇建兴村产业路修建工程项目</t>
  </si>
  <si>
    <t>在建兴村五组修建长1500米、宽3.5米产业路</t>
  </si>
  <si>
    <t>项目建成后，使五组共17户58人受益，其中脱贫户7户13人，解决了17户58人出行问题，为发展产业提供了便利条件。</t>
  </si>
  <si>
    <t>2024年景村镇何沟村洪洞岭产业路项目</t>
  </si>
  <si>
    <t>在何沟村洪洞岭上新建产业路1.9公里*3米</t>
  </si>
  <si>
    <t>该项目涉及受益农户49户210人，脱贫户12户34人，项目实施后可有效改善群众的生产生活条件</t>
  </si>
  <si>
    <t>2024年景村镇何沟村七组产业路项目</t>
  </si>
  <si>
    <t>何沟村七组新建硬化产业路300米*3米</t>
  </si>
  <si>
    <t>该项目涉及受益农户71户239人，其中脱贫户5户14人，项目实施后可有效改善群众的生产生活条件</t>
  </si>
  <si>
    <t>2024年景村镇韩湾村至盈丰村产业路项目</t>
  </si>
  <si>
    <t>总长1300米、宽4.5米</t>
  </si>
  <si>
    <t>该项目涉及受益农户113户412人，其中脱贫户32户116人，项目实施后有效解决群众出行条件。</t>
  </si>
  <si>
    <t>2024年景村镇韩湾村三组产业路项目</t>
  </si>
  <si>
    <t>总长1000米、宽4.5米</t>
  </si>
  <si>
    <t>该项目涉及受益农户94户345人，其中脱贫户38户116人，项目实施后有效解决群众出行条件。</t>
  </si>
  <si>
    <t>2024年景村镇丰中村八组东岭至七组修建产业路项目</t>
  </si>
  <si>
    <t>八组东岭至七组修建路，长1500m，宽3.5m</t>
  </si>
  <si>
    <t xml:space="preserve">该项目涉及受益农户246户841人，其中脱贫户41户171人，项目实施后可有效改善农户的生产生活条件。
</t>
  </si>
  <si>
    <t>2024年景村镇丰中村十组至九组修建产业路项目</t>
  </si>
  <si>
    <t>十组杨柏路至九组修建路产业路，长1300m，宽3.5m</t>
  </si>
  <si>
    <t xml:space="preserve">该项目涉及受益农户151户463人，其中脱贫户23户72人，项目实施后可有效改善农户的生产生活条件。
</t>
  </si>
  <si>
    <t>2024年景村镇丰中村平原产业路硬化项目</t>
  </si>
  <si>
    <t>平原产业路硬化，长1000m，宽3.5m</t>
  </si>
  <si>
    <t xml:space="preserve">该项目涉及受益农户75户217人，其中脱贫户12户52人，项目实施后可有效改善农户的生产生活条件。
</t>
  </si>
  <si>
    <t>2024年景村镇丰中村四组至六组产业路硬化项目</t>
  </si>
  <si>
    <t>四组至六组产业路硬化，长900m，宽3.5m</t>
  </si>
  <si>
    <t xml:space="preserve">该项目涉及受益农户231户675人，其中脱贫户36户144人，项目实施后可有效改善农户的生产生活条件。
</t>
  </si>
  <si>
    <t>2024年景村镇丰中村三组至五组产业路硬化项目</t>
  </si>
  <si>
    <t>丰中村三组至五组产业路硬化，长1100m，宽3.5m</t>
  </si>
  <si>
    <t xml:space="preserve">该项目涉及受益农户276户763人，其中脱贫户52户213人，项目实施后可有效改善农户的生产生活条件。
</t>
  </si>
  <si>
    <t>2024年景村镇车塬村至王涧村产业路项目</t>
  </si>
  <si>
    <t>八组产业路长1000米，宽3.5米</t>
  </si>
  <si>
    <t>该项目涉及受益农户61户246人，其中脱贫户10户27人，项目实施后可解决群众种地难问题</t>
  </si>
  <si>
    <t>2024年景村镇车塬村一组产业路项目</t>
  </si>
  <si>
    <t>一组产业路1000米，宽3.5米</t>
  </si>
  <si>
    <t>该项目涉及受益农户97户390人，其中脱贫户23户91人，项目实施后可解决群众种地难问题</t>
  </si>
  <si>
    <t>2024年景村镇常湾村产业路硬化项目</t>
  </si>
  <si>
    <t>新修常湾村①1.2.6.7组产业道路硬化项目。②3.4.5组产业道路硬化项目。③11.12组产业道路硬化项目。总长度6000米产业道路硬化</t>
  </si>
  <si>
    <t>农村发展生产，增加村民收益基础设施建设</t>
  </si>
  <si>
    <t>该项目涉及受益农户334户1158人，其中脱贫户69户201人，项目实施后可有效改善农户的生产生活条件。</t>
  </si>
  <si>
    <t>2024年景村镇八一村1-3组产业路硬化项目</t>
  </si>
  <si>
    <t>修建1-3组王岭1000米*4米的产业路硬化</t>
  </si>
  <si>
    <t>该项目涉及受益农户191户725人，其中脱贫户29户101人，项目实施后可有效改善农户的生产生活条件。</t>
  </si>
  <si>
    <t>2024年景村镇八一村1-5组产业路硬化项目</t>
  </si>
  <si>
    <t>修建1-5组1000米*4米的产业路硬化</t>
  </si>
  <si>
    <t>该项目涉及受益农户291户1135人，其中脱贫户39户152人，项目实施后可有效改善农户的生产生活条件。</t>
  </si>
  <si>
    <t>2024年景村镇八一村兑山交界处-3组产业路硬化项目</t>
  </si>
  <si>
    <t>修建兑山交界处-3组600米*4米的产业路硬化</t>
  </si>
  <si>
    <t>该项目涉及受益农户325户1336人，其中脱贫户47户182人，项目实施后可有效改善农户的生产生活条件。</t>
  </si>
  <si>
    <t>2024年景村镇御史村中学桥头至御史产业园道路硬化项目</t>
  </si>
  <si>
    <t>中学桥头至御史产业园道路硬化长400米，宽5.5米</t>
  </si>
  <si>
    <t>该项目涉及受益农户35户103人，其中脱贫户12户43人，项目实施后可有效改善农户的生产生活条件。</t>
  </si>
  <si>
    <t>2024年景村镇御史村一组张金仁门前产业路硬化项目</t>
  </si>
  <si>
    <t>御史村一组张金仁门前产业路硬化长195米，宽5米</t>
  </si>
  <si>
    <t>该项目涉及受益农户85户256人，其中脱贫户23户67人，项目实施后可有效改善农户的生产生活条件。</t>
  </si>
  <si>
    <t>2024年景村镇御史村十一组樊洼产业路硬化项目</t>
  </si>
  <si>
    <t>御史村十一组樊洼产业路硬化长900米，宽3.5米</t>
  </si>
  <si>
    <t>该项目涉及受益农户68户238人，其中脱贫户18户60人，项目实施后可有效改善农户的生产生活条件。</t>
  </si>
  <si>
    <t>2024年景村镇御史村一组中沙河东段产业路硬化项目</t>
  </si>
  <si>
    <t>新建长500m，宽3.5m水泥路1条，该路位于御史村一组中沙河东段</t>
  </si>
  <si>
    <t>该项目涉及受益农户55户163人，其中脱贫户15户58人，项目实施后可有效改善农户的生产生活条件。</t>
  </si>
  <si>
    <t>2024年景村镇御史村一、二组向沟口段产业路硬化项目</t>
  </si>
  <si>
    <t>新建230m长，3.5m宽水泥路1条。该路段位于御史村一、二组向沟口段</t>
  </si>
  <si>
    <t>该项目涉及受益农户62户197人，其中脱贫户21户75人，项目实施后可有效改善农户的生产生活条件。</t>
  </si>
  <si>
    <t>2024年景村镇杨坪村二组列湾桥产业桥项目</t>
  </si>
  <si>
    <t>桥长8米，桥宽6米</t>
  </si>
  <si>
    <t>2024年景村镇杨坪村八组河沟口产业桥项目</t>
  </si>
  <si>
    <t>桥长7米，桥宽5米</t>
  </si>
  <si>
    <t>2024年景村镇板桥村八组巷道硬化项目</t>
  </si>
  <si>
    <t>巷道硬化8条，长1公里、宽2.5米</t>
  </si>
  <si>
    <t>该项目涉及受益农户26户110人，其中脱贫户10户28人，项目实施后可有效改善农户的生产生活条件。</t>
  </si>
  <si>
    <t>2024年景村镇板桥村九组巷道硬化项目</t>
  </si>
  <si>
    <t>巷道硬化3条，长1公里、宽2.5米</t>
  </si>
  <si>
    <t>该项目涉及受益农户30户113人，其中脱贫户5户8人，项目实施后可有效改善农户的生产生活条件。</t>
  </si>
  <si>
    <t>2024年景村镇杨坪村二组砂坝桥产业项目</t>
  </si>
  <si>
    <t>桥长6米，桥宽4米</t>
  </si>
  <si>
    <t>三要镇杨村2024年产业路项目</t>
  </si>
  <si>
    <t>硬化产业路1.05公里</t>
  </si>
  <si>
    <t>通过实施硬化入户路，方便73户，256人。</t>
  </si>
  <si>
    <t>三要镇龙山村2024年产业路项目</t>
  </si>
  <si>
    <t>上沟、东洼、王沟产业路2000米</t>
  </si>
  <si>
    <t>通过项目实施，提高农民种粮积极性，推动国家农业种植政策执行力度。</t>
  </si>
  <si>
    <t>三要镇话庙村2024年产业路项目</t>
  </si>
  <si>
    <t>在西坡、刘沟口、陈村修建一条1.8公里产业道路，方便群众种植粮食收割方便，解决老年人收粮困难问题。</t>
  </si>
  <si>
    <t>通过项目实施，调动农民种粮积极性，推动国家农业种植政策执行力度。</t>
  </si>
  <si>
    <t>三要镇杨川村2024年产业路项目</t>
  </si>
  <si>
    <t>沟口组大寨沟产业路全长1.75公里，桥4座。</t>
  </si>
  <si>
    <t>通过项目实施，解决群众出行问题。受益农户20户、人口81，其中脱贫户10户31人</t>
  </si>
  <si>
    <t>三要镇罗村2024年产业路项目</t>
  </si>
  <si>
    <t>修建车沟组产业路（砂石路）3500米</t>
  </si>
  <si>
    <t>通过项目实施，解决群众出行问题。修建产业路3500米，解决车沟组12户群众产业发展行路难问题，增加群众收入。</t>
  </si>
  <si>
    <t>三要镇沙河川村2024年产业路项目</t>
  </si>
  <si>
    <t>新修帮岭组产业路路基3米宽、3公里长</t>
  </si>
  <si>
    <t>通过实施后河、帮岭产业路硬化项目，带动89户农户18户脱贫户增强产业发展条件，提高农户种植发展规模。</t>
  </si>
  <si>
    <t>三要镇罗村2024年旅游路及河堤护栏项目</t>
  </si>
  <si>
    <t>依托罗村特色瓜果基地和休闲采摘园，新建一条长度1200米，宽度4.5米的道路和1200米的河堤护栏，打造休闲观光乡村旅游，带动周边群众增收。</t>
  </si>
  <si>
    <t>通过项目实施，解决群众道路通行问题,带动罗村休闲旅游发展。</t>
  </si>
  <si>
    <t>洛源镇张坪村河南机耕路修复项目</t>
  </si>
  <si>
    <t>修复河南机耕路长1000米、宽4.5米。</t>
  </si>
  <si>
    <t>该项目属于公益性资产，建成后项目产权归属张坪村所有，该项目建成后解决张坪村脱贫户46户163人，一般农户146户542人人身财产安全问题。</t>
  </si>
  <si>
    <t>老庄村三组产业路建设项目</t>
  </si>
  <si>
    <t>老庄村三组油坊河大桥至六组南河大桥产业路（沙石路）建设项目长650米，宽3.5米</t>
  </si>
  <si>
    <t>该项目属于公益性资产，建成后解决老庄村脱贫户35户125发展产业滞后问题，提高群众经济收入。</t>
  </si>
  <si>
    <t>2024年四皓街办代塬社区产业路项目</t>
  </si>
  <si>
    <t>新建赵渠组1.5公里、许荫组1.5公里，合计3公里，宽3米</t>
  </si>
  <si>
    <t>该项目属公益性基础设施，涉及受益农户61户213人，其中脱贫户17户68人，通过实施该项目可有效改善农户的生产生活条件</t>
  </si>
  <si>
    <t>2024年四皓街办白川社区产业路项目</t>
  </si>
  <si>
    <t>新建西一组产业路长200米，宽4米</t>
  </si>
  <si>
    <t>项目建成后归集体所有，由集体管理，涉及33户121人，其中脱贫户6户14人，改善群众生产生活、耕作出行方便，提升群众满意度</t>
  </si>
  <si>
    <t>2024年四皓街办营房村旅游路建设项目</t>
  </si>
  <si>
    <t>硬化黑沟湾组旅游路2条560米长，4米宽</t>
  </si>
  <si>
    <t>改善54户211人，其中脱贫户15户52人生产生活条件。</t>
  </si>
  <si>
    <t>2024年四皓街办抚龙湾社区产业路项目</t>
  </si>
  <si>
    <t>新建二组产业路长300米，宽4米</t>
  </si>
  <si>
    <t>该项目属公益性基础设施，涉及受益农户61户213人，其中脱贫户13户47人，通过实施该项目可有效改善农户的生产生活条件</t>
  </si>
  <si>
    <t>2024年度洛南县石门镇刘家社区产业路项目</t>
  </si>
  <si>
    <t>经四组至五组长700米，宽3米产业路</t>
  </si>
  <si>
    <t>2024年度洛南县石门镇下铺村四组蚂蚁沟产业道路及防洪坝项目</t>
  </si>
  <si>
    <t>长2000米、宽3米、厚0.18米产业路；修建50米防洪坝。</t>
  </si>
  <si>
    <t>涉及农户70户210人，其中脱贫户12户30人，该项目实施后1.解决群众出行及种植粮食及中药材，增加群众收入.2.防洪坝修建成可使12亩耕地和15户42人的人身安全及房屋财产得到保护。</t>
  </si>
  <si>
    <t>通过基础设施建设手段达到组上通路效果</t>
  </si>
  <si>
    <t>2024年度洛南县石门镇留题村2-8组产业路硬化项目（含路基）</t>
  </si>
  <si>
    <t>通地路建设1000m×3m×0.2m</t>
  </si>
  <si>
    <t>2024年度洛南县石门镇东山村1、4组产业路基础设施项目</t>
  </si>
  <si>
    <t>修建产业路长1500米，宽3.5米，牵涉周边农田220亩</t>
  </si>
  <si>
    <t>涉及农户64户，其中脱贫户20户，直接收益人群227人，解决群众出行问题</t>
  </si>
  <si>
    <t>2024年度洛南县石门镇杨河村一组、二组、三组、五组、六组、八组产业路项目</t>
  </si>
  <si>
    <t>需要修产业路2000米</t>
  </si>
  <si>
    <t>2024年度洛南县石门镇太白岔羊肚菌大棚产业路项目</t>
  </si>
  <si>
    <t>硬化道路0.9公里</t>
  </si>
  <si>
    <t>涉及全村群众333户，1125人，其中脱贫户及监测户87户297人；发展农村产业于乡村振兴相结合，项目实施后能够极大改善村集体产业现状</t>
  </si>
  <si>
    <t>2024年洛南县石门镇三岔村产业路项目</t>
  </si>
  <si>
    <t>三岔村产业路修建地点：三岔村十一组核桃连翘地产业路、九组水库至李金彩门口1条2500米，可解决两个组，50户群众的农田保护问题。</t>
  </si>
  <si>
    <t>通过修建产业路方便34户97人贫困户，总人数113人方便出行</t>
  </si>
  <si>
    <t>2024年城关街道孙沟村产业路项目</t>
  </si>
  <si>
    <t>二组1200米、六组700米产业路</t>
  </si>
  <si>
    <t>2024年城关街道腰庄村刘山沟组老庄沟产业路项目</t>
  </si>
  <si>
    <t>刘山沟组老庄沟产业路2000米</t>
  </si>
  <si>
    <t>2024年城关街道腰庄村西沟组产业路项目</t>
  </si>
  <si>
    <t>西沟组贾宏章门口至汪宏舟门前产业路硬化1000米</t>
  </si>
  <si>
    <t>2024年城关街道馒头山村五组至二组产业路项目</t>
  </si>
  <si>
    <t>五组朱洛民门前断头路至二组冀洼梁水泥路连接处，总长度1100米</t>
  </si>
  <si>
    <t>2024年城关街道馒头山村董福善旧房门口至任金生旧房前产业路项目</t>
  </si>
  <si>
    <t>五组董福善旧房门口至任金生旧房前，总长度1050米</t>
  </si>
  <si>
    <t>2024年城关街道刘涧社区旅游路道路改造提升项目</t>
  </si>
  <si>
    <t>刘涧社区八组水泥厂门口至十二组东风路口，长2500米，宽6米的道路提升，铺柏油。</t>
  </si>
  <si>
    <t>2024年七岔口村八、九组产业路建设项目</t>
  </si>
  <si>
    <t>八组、九组新建产业路长1500m，宽3亩产业路</t>
  </si>
  <si>
    <t>交通局</t>
  </si>
  <si>
    <t>农村公益性设施</t>
  </si>
  <si>
    <t>为了方便群众发展产业</t>
  </si>
  <si>
    <t>2024年城关街道石塬村产业路项目</t>
  </si>
  <si>
    <t>东岭组、前岭组、小河组、西岭组产业路建设处理路基，修建产业路3000米</t>
  </si>
  <si>
    <t>通过实施产业路项目方便群众种植</t>
  </si>
  <si>
    <t>2024年城关街道樊湾社区组产业路</t>
  </si>
  <si>
    <t>3组产业路200米</t>
  </si>
  <si>
    <t>解决135户群众生产难问题</t>
  </si>
  <si>
    <t>2024年城关街道樊湾社区产业路项目</t>
  </si>
  <si>
    <t>2组600米</t>
  </si>
  <si>
    <t>樊湾社区居委会</t>
  </si>
  <si>
    <t>改善生产生活条件</t>
  </si>
  <si>
    <t>2024年城关街道窑底村四组油房沟-后沟呼伦山产业路项目</t>
  </si>
  <si>
    <t>四组油房沟-后沟呼伦山产业路路基处理，修建产业路1800米</t>
  </si>
  <si>
    <t>2024年城关街道窑底村北坡—黑石梁-西沟水库坝产业路项目</t>
  </si>
  <si>
    <t>北坡—黑石梁-西沟水库坝产业路路基处理，修建产业路900米</t>
  </si>
  <si>
    <t>2024年城关街道窑底村十组王石娃门口-七组宋选民门口项目</t>
  </si>
  <si>
    <t>十组王石娃门口-七组宋选民门口路基处理，修建产业路650米</t>
  </si>
  <si>
    <t>2024年城关街道窄口村柴沟组南沟岭至老坟洼产业路项目</t>
  </si>
  <si>
    <t>2024年柴沟组南沟岭至老坟洼产业路路基处理，修建产业路500米</t>
  </si>
  <si>
    <t>2024年城关街道窄口村宋村组米渠沟至宋村后梁产业路项目</t>
  </si>
  <si>
    <t>2024年宋村组米渠沟至宋村后梁产业路路基处理，修建产业路300米</t>
  </si>
  <si>
    <t>2024年城关街道窄口村窄口街组宋向峰房后至兔沟口产业路项目</t>
  </si>
  <si>
    <t>2024年窄口街组宋向峰房后至兔沟口产业路路基处理，修建产业路400米</t>
  </si>
  <si>
    <t>2024年城关街道窄口村安坡组大场至小河村界畔产业路项目</t>
  </si>
  <si>
    <t>2024年安坡组大场至小河村界畔产业路路基处理，修建产业路400米</t>
  </si>
  <si>
    <t>2024年城关街道窄口村后塬组宋文龙门前至米渠沟路口产业路项目</t>
  </si>
  <si>
    <t>2024年后塬组宋文龙门前至米渠沟路口产业路，路基处理，修建产业路300米</t>
  </si>
  <si>
    <t>2024年城关街道窄口村2周村组米现锋门前至河边路口产业路项目</t>
  </si>
  <si>
    <t>2024年周村组米现锋门前至河边路口产业路，路基处理，修建产业路210米</t>
  </si>
  <si>
    <t>2024年城关街道陶岭社区西坪组路基处理项目</t>
  </si>
  <si>
    <t>西坪组路基处理，修建产业路810米</t>
  </si>
  <si>
    <t>2024年城关街道王塬村十一组刘西锋超市西侧---四组郭来宝门前产业路项目</t>
  </si>
  <si>
    <t>十一组刘西锋超市西侧--四组郭来宝门前产业路硬化1500米</t>
  </si>
  <si>
    <t>2024年城关街道杨川社区产业路项目</t>
  </si>
  <si>
    <t>1、三组四组产业路至丰陵原路口1200米。2、六组戏校门前至唐坡梁1000米。</t>
  </si>
  <si>
    <t>2024年城关街道邢塬村产业路项目</t>
  </si>
  <si>
    <t>下村组至下沟组2公里</t>
  </si>
  <si>
    <t>方便7个组群众产业耕种</t>
  </si>
  <si>
    <t>方便7个小组群众产业耕种</t>
  </si>
  <si>
    <t>景村张村机站联村集中供水工程</t>
  </si>
  <si>
    <t>计划采用景村镇老君峪河水为供水水源，新建水处理厂1座，设计供水规模1505m³/d。工程主要建设内容为：新建引水廊道1座长31m、水处理厂1座（80m³/d穿孔旋流反应沉淀池一座、80m³/d重力无阀滤池一座、100m³钢筋混凝土清水池1座）。400m³钢筋混凝土高位水池1座。安装dn200PE管道389m、dn160PE管道5786m、dn110PE管道1729m、dn90PE管道1500m、dn75PE管道2000m、dn63PE管道3000m、dn50PE管道1728m、dn40PE管道3200m、dn32PE管道4000m、dn25PE管道8000m。</t>
  </si>
  <si>
    <t>景村镇、古城镇</t>
  </si>
  <si>
    <t>景村镇明星村、机站移民点、何沟村、齐坡村、丰中村、御史村、高河村、古城镇草店村、红旗村、李庙村</t>
  </si>
  <si>
    <t>洛南县水利局</t>
  </si>
  <si>
    <t>程军锋</t>
  </si>
  <si>
    <t>保障9个村2个移民点1759户6806人饮水安全</t>
  </si>
  <si>
    <t>洛南县2024年饮水安全巩固提升项目</t>
  </si>
  <si>
    <t>新建抽水泵站6座，新建高位水池6座、调节池池17座、水源井5眼、截渗坝3座、净化消毒设施2套，加药间2座、前池1座、竖井1眼，安装配电设施6套，安装Φ110PE管6.9km、Φ90PE管5.7km、Φ75PE管5.3km、Φ63PE管13.3km、Φ50PE管13.9km、Φ40PE管17.8km、Φ32PE管24.1km、Φ25PE管65.96km；新建闸阀井33座。</t>
  </si>
  <si>
    <t>古城镇、三要镇、景村镇、城关街办、灵口镇、巡检镇、石坡镇、高耀镇、四皓街办、永丰镇、保安镇</t>
  </si>
  <si>
    <t>草店村、寺坡街社区、何村、中联村、四联村、沙河川村、叶河村、罗村、景丰村、脱岭村、陶岭社区、五家沟村、宽坪村、上河村、陶村、陈庄村、岭底村、程湾村、石墙村、纸房村、罗窑村、双关村、柴峪村、冀洼村、文峪村、西坝村、杨庄村</t>
  </si>
  <si>
    <t>保障11个镇办27个村（社区）3个移民点6212户23225人饮水安全</t>
  </si>
  <si>
    <t>2024年灵口镇程湾村文峪组至狮子坪组自来水管网改造项目</t>
  </si>
  <si>
    <t>文峪组至狮子坪组4000米老旧自来水管网改造</t>
  </si>
  <si>
    <t>有效保障四个组470人生产生活用水，进一步提升脱贫成果巩固</t>
  </si>
  <si>
    <t>2024年灵口镇程湾村程湾组自来水水质提升项目</t>
  </si>
  <si>
    <t>修建15立方沉淀池一处，安装净化设备一套，净化设备用房15平方。</t>
  </si>
  <si>
    <t>解决了程湾组群众生活用水问题</t>
  </si>
  <si>
    <t>使程湾组95户，286人安全饮水水质得到有效保障，免收洪水污染。</t>
  </si>
  <si>
    <t>2024年灵口镇黄坪村张河组人畜饮水工程</t>
  </si>
  <si>
    <t>在张河组磨峪河口建设50立方米蓄水池一个及45户1450米管道铺设</t>
  </si>
  <si>
    <t>解决张河组41户199人的吃水问题</t>
  </si>
  <si>
    <t>提高群众的生活水平</t>
  </si>
  <si>
    <t>2024年灵口镇黄坪村闫河组人畜饮水工程</t>
  </si>
  <si>
    <t>在闫河组后坡建设50立方米蓄水池一个及85户的管道铺设</t>
  </si>
  <si>
    <t>解决闫河组群众83户292吃水难问题</t>
  </si>
  <si>
    <t>2024年麻坪镇陈台村麻坪镇陈台村一组水塔修建项目</t>
  </si>
  <si>
    <t>20立方水塔修建</t>
  </si>
  <si>
    <t>通过实施麻坪镇陈台村一组水塔修建项目，达到陈台村一组农民饮水便利安全，不出现季节性缺水。</t>
  </si>
  <si>
    <t>2024年麻坪镇宋村饮水管道改造提升</t>
  </si>
  <si>
    <t>宋村一组饮水管道改造提升2000米</t>
  </si>
  <si>
    <t>通过管道改造提升，使一组241人饮水质量得到提升</t>
  </si>
  <si>
    <t>2024年麻坪镇斜岭村深埋饮水管道填埋</t>
  </si>
  <si>
    <t>4个组，6000米</t>
  </si>
  <si>
    <t>通过实施修建蓄水池，提升周边农户饮水安全</t>
  </si>
  <si>
    <t>2024年麻坪镇斜岭村蓄水池改造4处水源</t>
  </si>
  <si>
    <t>修建蓄水池3立方</t>
  </si>
  <si>
    <t>2024年麻坪镇云蒙山村2024年度云蒙山村自来水供水工程</t>
  </si>
  <si>
    <t>新建300m³水源井一个、蓄水池一个，净化池一个。</t>
  </si>
  <si>
    <t>85户340人</t>
  </si>
  <si>
    <t>石坡镇黑山村饮水设施建设项目</t>
  </si>
  <si>
    <t>饮水管网改造3700米，修建9立方米蓄水池1座。</t>
  </si>
  <si>
    <t>红庙五组村民饮水得到有力保障</t>
  </si>
  <si>
    <t>饮水管网的修建，有力保障红庙五组村民的饮水问题</t>
  </si>
  <si>
    <t>石坡镇石羊村安全饮水设施改造项目</t>
  </si>
  <si>
    <t>陈元组安全饮水设施，新建蓄水池1个，铺设管道800米。</t>
  </si>
  <si>
    <t>解决群众安全饮水问题</t>
  </si>
  <si>
    <t>解决15户59人饮水问题</t>
  </si>
  <si>
    <t>石坡镇华星村自来水改造项目</t>
  </si>
  <si>
    <t>改造街上组与焦吕村组的自来水设施：修建蓄水池25m³一座，挖埋管道1200米，配套管件等。</t>
  </si>
  <si>
    <t>通过项目实施，可满足146户群众卫生便捷用水要求</t>
  </si>
  <si>
    <t>石坡镇金鞍村安全饮水改造项目</t>
  </si>
  <si>
    <t>南岭组南岭至前河饮水管道更换2100米、更换损坏供水设施；东院组修建蓄水池一个8m³，铺设主管道500米。</t>
  </si>
  <si>
    <t>通过实施该项目，带动376农户，其中脱贫户115户，达到解决群众季节性缺水目标</t>
  </si>
  <si>
    <t>2024年巡检街社区农村供水保障水源地保护提升项目</t>
  </si>
  <si>
    <t>社区水源地保护提升8处</t>
  </si>
  <si>
    <t>通过实施该项目，保障群众饮水安全</t>
  </si>
  <si>
    <t>2024年巡检镇黑彰村饮水管道更换项目</t>
  </si>
  <si>
    <t>更换饮水管道8000米（63mm,3000米，32mm,5000米）</t>
  </si>
  <si>
    <t>改善150户群众的饮水条件，有效提升群众生活质量。</t>
  </si>
  <si>
    <t>2024年柏峪寺镇王塬村石塬组安装自来水</t>
  </si>
  <si>
    <t>修建蓄水池1座，开挖管道3公里</t>
  </si>
  <si>
    <t>解决人畜饮水难问题</t>
  </si>
  <si>
    <t>改善群众交通条件，120人受益，涉及农户22户75人，其中脱贫户15户55人</t>
  </si>
  <si>
    <t>2024年柏峪寺镇前河村供水设施提升项目</t>
  </si>
  <si>
    <t>改造提升4个组供水设施</t>
  </si>
  <si>
    <t>涉及农户135户445人，其中脱贫户70户231人，该项目实施后，能方便郝咀组、柳树洼组、上岭组、孟岭组人畜饮水难的问题，够增加农民收入，发展农村产业，预计脱贫户户均年增收300元。</t>
  </si>
  <si>
    <t>2024年柏峪寺镇薛湾村自来水改造项目</t>
  </si>
  <si>
    <t>张湾、南头、北头组自来水接入管网2000米</t>
  </si>
  <si>
    <t>改善群众生活条件，1429人受益</t>
  </si>
  <si>
    <t>2024年永丰镇火寨村水渠修建项目</t>
  </si>
  <si>
    <t>修建火寨村一组至纸厂门口水渠长度1200米；修建东湖水库至火寨村九组水渠长度1000米；修建火寨村豪强牛场至火寨村一组，水渠长度1600米。</t>
  </si>
  <si>
    <t>保障土地安全促进群众增收</t>
  </si>
  <si>
    <t>保障土地安全</t>
  </si>
  <si>
    <t>2024永丰镇王村自来水工程项目</t>
  </si>
  <si>
    <t>接通10组-24组的自来水方便群众饮水</t>
  </si>
  <si>
    <t>受益群众132户462人</t>
  </si>
  <si>
    <t>方便群众用水</t>
  </si>
  <si>
    <t>2024年永丰镇冀洼村自来水管道重建项目</t>
  </si>
  <si>
    <t>铺设自来水管道4000米，开挖路面400米，涉及16个村民小组，510户2100余人饮水保障</t>
  </si>
  <si>
    <t>保障1699人饮水安全</t>
  </si>
  <si>
    <t>饮水安全保障</t>
  </si>
  <si>
    <t>2024年永丰镇刘村自来水支管道铺设项目</t>
  </si>
  <si>
    <t>永丰镇刘村自来水管道改造项目：刘村13---12组1000米。</t>
  </si>
  <si>
    <t>解决245户416人安全饮水保障</t>
  </si>
  <si>
    <t>解决饮水问题</t>
  </si>
  <si>
    <t>2024年保安镇文峪村6.7组饮水设施</t>
  </si>
  <si>
    <t>新建20m³蓄水池1座,铺设管道4500米</t>
  </si>
  <si>
    <t>通过项目实施，新建安全饮水工程一处，解决28户85人安全饮水问题</t>
  </si>
  <si>
    <t>2024年保安镇北斗村麻车沟水源地加固提升项目</t>
  </si>
  <si>
    <t>该项目建设地点位于北斗村十六组麻车沟水源地，加固提升拦水坝1个长3米高3米，沉淀井一个，申领75管道50米，管道开挖、填埋50米，解决54户170人安全饮水问题。</t>
  </si>
  <si>
    <t>通过项目实施确保全村水源充足</t>
  </si>
  <si>
    <t>2024年保安镇东湾村饮水工程拦河坝修建项目</t>
  </si>
  <si>
    <t>新建十二组罗圈沟内修建拦河坝1座，长20米，宽1.5米，高6米；</t>
  </si>
  <si>
    <t>通过修建拦河坝，修复水源地，达到保障饮水安全</t>
  </si>
  <si>
    <t>2024年保安镇鱼龙村五组蓄水池修建项目</t>
  </si>
  <si>
    <t>新建长度5米，宽度5米，高度2.6米，65立方米蓄水池，配套管道开挖2046米</t>
  </si>
  <si>
    <t>2024年保安镇三义村11组安全饮水工程项目</t>
  </si>
  <si>
    <t>新建集水池直径6米，两处水源进水池及进水管道长89米。</t>
  </si>
  <si>
    <t>2024年保安镇文峪村东岭饮水管道修复及填埋</t>
  </si>
  <si>
    <t>修复
和填埋3000米东岭饮水管道</t>
  </si>
  <si>
    <t>通过项目实施，保障了38户105人安全饮水问题</t>
  </si>
  <si>
    <t>三要镇杨村2024年水源净化设施购置项目</t>
  </si>
  <si>
    <t>购买水源调节池净化设施3台</t>
  </si>
  <si>
    <t>通过实施购买净化设备，提高村民用水水质。受益农户210户，856人。</t>
  </si>
  <si>
    <t>三要镇杨川村2024年蟒岭水源地保护及拦水坝项目</t>
  </si>
  <si>
    <t>修建拦水坝1座解决杨川村村民供水不足问题</t>
  </si>
  <si>
    <t>通过项目实施，解决群众供水不足问题。受益农户365户、人口1228，其中脱贫户71户396人。</t>
  </si>
  <si>
    <t>三要镇罗村2024年自流水供水系统改扩建项目</t>
  </si>
  <si>
    <t>改建西沟组自流水50m³蓄水池一座，更换自流水管道3500米。</t>
  </si>
  <si>
    <t>通过项目实施，解决群众安全用水问题。改造原有自流水供水系统，解决西沟组群众季节性缺水问题。</t>
  </si>
  <si>
    <t>洛源镇五龙村3-6组饮水扩网并管项目</t>
  </si>
  <si>
    <t>设置闸表控制设置1处，铺设饮水管网4500米。</t>
  </si>
  <si>
    <t>该项目属于公益性资产，建成后项目产权归属五龙村所有人，该项目建成后解决五龙村脱贫户79户263人，一般农户167户612人安全饮水问题。</t>
  </si>
  <si>
    <t>洛源镇吊棚村饮水设施改造升级项目</t>
  </si>
  <si>
    <t>吊棚村接通龙潭水厂自来水及移民新村48户安全饮水管设施改造</t>
  </si>
  <si>
    <t>该项目属于公益性项目，通过新建接通洛源水厂自来水，能够有效的解决我村群众安全饮水问题，可使197户545人群众安全饮水得到保障</t>
  </si>
  <si>
    <t>洛源镇农林村安全饮水并网扩管项目</t>
  </si>
  <si>
    <t>铺设供水管网长3500米</t>
  </si>
  <si>
    <t>该项目属于公益性资产，建成后项目产权归属农林村所有，可解决全村139户安全饮水问题。</t>
  </si>
  <si>
    <t>洛源镇桃坪村自来水管网改造工程</t>
  </si>
  <si>
    <t>洛源镇桃坪村自来水管网改造工程，设置闸表控制设置1处，安装θ25-75供水管材3400米，用户端供水设施217户，用户端同意安装锁闭阀和IC卡式智能水表</t>
  </si>
  <si>
    <t>该项目属于公益性资产，建成后项目产权归属桃坪村所有，该项目建成后解决桃坪村脱贫户65户205人，一般农户152户553人安全饮水问题。</t>
  </si>
  <si>
    <t>2024年四皓街办党沟村供水保障设施建设项目</t>
  </si>
  <si>
    <t>在六组柯永乐门前修建10m³竖井1座，将马河村十组水源引入该竖井，并通过潜水泵将竖井内储水源源不断抽送至坡顶9组蓄水池</t>
  </si>
  <si>
    <t>县水利局</t>
  </si>
  <si>
    <t>提高农村人居饮水质量</t>
  </si>
  <si>
    <t>实施该项目，有效保障党沟村五组至十二组497人饮水安全，其中脱贫人口及监测户64户224人。</t>
  </si>
  <si>
    <t>2024年四皓街办营房村黑沟湾组供水保障改造项目</t>
  </si>
  <si>
    <t>实施改造黑沟湾组自来水管网改造800米</t>
  </si>
  <si>
    <t>该项目属公益性基础设施，涉及受益农户35户134人，其中脱贫户11户29人，通过实施该项目可有效改善农户的饮水安全。</t>
  </si>
  <si>
    <t>2024年四皓街办马河村饮水安全项目</t>
  </si>
  <si>
    <t>在10组新建蓄水池、沉淀池各1座</t>
  </si>
  <si>
    <t>该项目属公益性基础设施，涉及受益农户99户348人，其中脱贫户25户68人，通过实施该项目可有效改善农户的饮水安全。</t>
  </si>
  <si>
    <t>2024年四皓街办柳树洼村饮水安全项目</t>
  </si>
  <si>
    <t>更换十三组至十七组直径2.5公分，长500米饮水管道</t>
  </si>
  <si>
    <t>该项目属于公益性基础设施，涉及受益农户203户713人，其中脱贫户65户235人，通过实施该项目可有效改善农户的饮水安全。</t>
  </si>
  <si>
    <t>2024年四皓街办南沟社区栖凤一路饮水安全项目</t>
  </si>
  <si>
    <t>更换栖枫一路14户群众自来50管道500米，群众饮水困难问题</t>
  </si>
  <si>
    <t>该项目属于公益性基础设施，涉及受益农户14户51人，其中脱贫户1户6人，通过实施该项目可有效改善农户的饮水安全。</t>
  </si>
  <si>
    <t>2024年度洛南县石门镇陈涧村自来水改造提升工程</t>
  </si>
  <si>
    <t>給8个集中供水水源地增加8个2m*4m过滤池</t>
  </si>
  <si>
    <t>通过改造提升，确保78户251人脱贫户总人口1234人群众安全饮水</t>
  </si>
  <si>
    <t>提高全村安全饮水质量，确保农户全村群众安全饮水质量及用量问题，减少季节性缺水问题</t>
  </si>
  <si>
    <t>2024年度洛南县石门镇陈涧村五组自来水改造提升工程</t>
  </si>
  <si>
    <t>新增供水管道3000米，并入黄龙铺东板岔沟水源地</t>
  </si>
  <si>
    <t>通过项目实施，保障83户225人，其中脱贫13户43人群众供水量不足</t>
  </si>
  <si>
    <t>2024张湾村五组水源地修建过滤池项目</t>
  </si>
  <si>
    <t>长6米。宽4米，高3米</t>
  </si>
  <si>
    <t>五组水源地过滤池修建收益群众256户793人，群众收益脱贫户65户185人</t>
  </si>
  <si>
    <t>过滤池的修建使793人饮水安全达标</t>
  </si>
  <si>
    <t>2024年度洛南县石门镇王桥村10组自来水工程</t>
  </si>
  <si>
    <t>1.3公里管理主管道，支管道2.5公里</t>
  </si>
  <si>
    <t>解决贫困户6户14人饮水方便快捷</t>
  </si>
  <si>
    <t>解决群众饮水问题，确保饮水安全</t>
  </si>
  <si>
    <t>2024年度洛南县石门镇杨河村一组、二组、三组、四组、五组、六组、九组自来水管网改造项目</t>
  </si>
  <si>
    <t>共计280户群众自来水管网改造</t>
  </si>
  <si>
    <t>2024张湾村一组自来水管网更换项目</t>
  </si>
  <si>
    <t>管网长2500米</t>
  </si>
  <si>
    <t>一组自来水管网的更换收益群众85户321人，其中脱贫户35户135人</t>
  </si>
  <si>
    <t>自来水的管道更换，可以使321人群众饮水达标正常，</t>
  </si>
  <si>
    <t>2024年度洛南县石门镇张湾村三组自来水管网更换项目</t>
  </si>
  <si>
    <t>管网长2200米</t>
  </si>
  <si>
    <t>三组自来水管网的更换收益群众65户265人，其中脱贫户17户52人</t>
  </si>
  <si>
    <t>自来水的管道更换，可以使265人群众饮水达标正常。</t>
  </si>
  <si>
    <t>2024年洛南县石门镇三岔村安全饮水巩固提升项目</t>
  </si>
  <si>
    <t>为了改善群众安全饮水质量，在三岔村修建50m³蓄水池一座，保障2个村民小组43户149人饮水安全。</t>
  </si>
  <si>
    <t>张欢</t>
  </si>
  <si>
    <t>通过三岔村修建50m³蓄水池一座，保障2个村民小组43户149人饮水安全。</t>
  </si>
  <si>
    <t>解决群众吃水问题</t>
  </si>
  <si>
    <t>2024年城关街道刘涧社区10、11、12组供水设施改造项目</t>
  </si>
  <si>
    <t>109户供水设施改造</t>
  </si>
  <si>
    <t>通过供水工程提升项目，方便109户群众饮水。</t>
  </si>
  <si>
    <t>2024年城关街道周村自来水改造项目</t>
  </si>
  <si>
    <t>周村三组、四组、六组81户群众自来水改造</t>
  </si>
  <si>
    <t>周村村委会</t>
  </si>
  <si>
    <t>通过实施蓄水池项目，方便全村饮水</t>
  </si>
  <si>
    <t>2024年城关街道石塬村蓄水池修建项目</t>
  </si>
  <si>
    <t>修建70立方蓄水池</t>
  </si>
  <si>
    <t>2024年城关街道邢塬村自来水管道更新项目</t>
  </si>
  <si>
    <t>郧咀组至上沟组自来水主管网1.2公里</t>
  </si>
  <si>
    <t>保障群众安全饮水达标</t>
  </si>
  <si>
    <t>解决全村群众的安全饮水</t>
  </si>
  <si>
    <t>2024年自来水管道扩网项目</t>
  </si>
  <si>
    <t>从景村街社区至韩湾村一组管道扩网1500米</t>
  </si>
  <si>
    <t>该项目涉及受益农户268户895人，其中脱贫户46户161人，项目实施后有改善群众饮水问题。</t>
  </si>
  <si>
    <t>2024年巡检镇太子坪村小流域治理项目</t>
  </si>
  <si>
    <t>太子坪村1-13组河堤、排水渠共计5380米、河堤1500米</t>
  </si>
  <si>
    <t>通过实施小流域治理项目的实施，可有效提升村级基础设施水平，确保全村群众免受洪涝灾害威胁。</t>
  </si>
  <si>
    <t>2024年永丰镇刘沟村道路护栏设施项目</t>
  </si>
  <si>
    <t>刘沟村车头沟安装防护栏1200米，15-17组安装防护栏1000米</t>
  </si>
  <si>
    <t>通过该项目实施，有效保障群众出行安全。</t>
  </si>
  <si>
    <t>提升道路通行安全</t>
  </si>
  <si>
    <t>2024年永丰镇街西社区道路护栏设施项目</t>
  </si>
  <si>
    <t>庙东、庙西组道路护栏长640米，高1.2米。</t>
  </si>
  <si>
    <t>解决该路段出行安全。</t>
  </si>
  <si>
    <t>2024年保安镇仓圣社区仓圣文化街水毁管网修复工程</t>
  </si>
  <si>
    <t>开挖管道500米，修复管道1823米，更换支架，阀门，油染管道等</t>
  </si>
  <si>
    <t>古城镇高塬村2024年水毁河堤路项目（一）</t>
  </si>
  <si>
    <t>一组水毁河堤修复长60米，高3米，宽1米</t>
  </si>
  <si>
    <t>通过实施一组水毁河堤修复长60米，高3米，宽1米项目，解决326名群众出行难问题</t>
  </si>
  <si>
    <t>古城镇高塬村2024年水毁河堤路项目（二）</t>
  </si>
  <si>
    <t>三组水毁河堤修复长200米，高3米，宽1米</t>
  </si>
  <si>
    <t>通过实施三组水毁河堤修复长200米，高3米，宽1米项目，解决326名群众出行难问题</t>
  </si>
  <si>
    <t>古城镇庵口村2024年河堤修复项目</t>
  </si>
  <si>
    <t>沙河底组至杨沟组河堤修复1公里</t>
  </si>
  <si>
    <t>通过实施沙河底组至杨沟组河堤修复1公里项目，解决393名群众出行难问题</t>
  </si>
  <si>
    <t>古城镇草店村2024年排水渠浆砌项目</t>
  </si>
  <si>
    <t>三组至一组排水渠浆砌宽1.2米，高1.5米，长2000米</t>
  </si>
  <si>
    <t>草店村村民委员会</t>
  </si>
  <si>
    <t>通过实施三组至一组排水渠浆砌宽1.2米，高1.5米，长2000米项目，解决600名群众出行难问题</t>
  </si>
  <si>
    <t>古城镇王村村2024水渠浆砌项目</t>
  </si>
  <si>
    <t>二组水渠浆砌长300米，宽1.5米，高2米</t>
  </si>
  <si>
    <t>通过实施二组水渠浆砌长300米，宽1.5米，高2米项目，解决600名群众出行难问题</t>
  </si>
  <si>
    <t>古城镇四联村2024年河道治理项目（一）</t>
  </si>
  <si>
    <t>四联村委会门前花至园组河道1公里</t>
  </si>
  <si>
    <t>通过实施四联村委会门前花至园组河道1公里，解决285人出行难问题</t>
  </si>
  <si>
    <t>古城镇四联村2024年河道治理项目（二）</t>
  </si>
  <si>
    <t>沙岭沟口至电管站门前河道2公里</t>
  </si>
  <si>
    <t>通过实施沙岭沟口至电管站门前河道2公里，解决286人出行难问题</t>
  </si>
  <si>
    <t>古城镇四联村2024年河道治理项目（三）</t>
  </si>
  <si>
    <t>老洼渠组至姚沟口河道1公里</t>
  </si>
  <si>
    <t>通过实施老洼渠组至姚沟口河道1公里，解决513人出行难问题</t>
  </si>
  <si>
    <t>古城镇页山河村2024年河堤修复项目</t>
  </si>
  <si>
    <t>水毁河提修复8公里</t>
  </si>
  <si>
    <t>通过实施水毁河提修复8公里，解决1108人出行难问题</t>
  </si>
  <si>
    <t>古城镇页山河村2024年河道治理项目（一）</t>
  </si>
  <si>
    <t>寺沟峁组、迷沟组、柏树组、寺沟口组河道治理2.6公里</t>
  </si>
  <si>
    <t>通过实施寺沟峁组、迷沟组、柏树组、寺沟口组河道治理2.6公里，改善人居环境</t>
  </si>
  <si>
    <t>古城镇寨子村2024年滑坡治理项目</t>
  </si>
  <si>
    <t>烤烟楼群浆砌护坡宽1米，长96米，高2.8米（含基础部分）；路面硬化长180米，宽3米</t>
  </si>
  <si>
    <t>通过实施烤烟楼群浆砌护坡宽1米，长96米，高2.8米（含基础部分）；路面硬化长180米，宽3米，可增加集体经济收益5万元，户均增收3000元</t>
  </si>
  <si>
    <t>古城镇寨子村2024年河堤加固项目</t>
  </si>
  <si>
    <t>三组至十二组河堤河堤加固长5公里，高2米，宽1米</t>
  </si>
  <si>
    <t>通过实施三组至十二组河堤河堤加固长5公里，高2米，宽1米，有效解决汛期河道两边260余户群众生命财产安全问题，同时解决环境卫生治理难问题得到有效解决。</t>
  </si>
  <si>
    <t>古城镇中山村2024年水毁河堤加固项目</t>
  </si>
  <si>
    <t>水毁河堤加固300米</t>
  </si>
  <si>
    <t>通过实施水毁河堤加固300米，解决938人出行难问题</t>
  </si>
  <si>
    <t>古城镇周岭村2024年水渠修复项目</t>
  </si>
  <si>
    <t>修复娄底至村委会水渠1500米</t>
  </si>
  <si>
    <t>通过实施修复娄底至村委会水渠1500米，解决1593人出行难问题</t>
  </si>
  <si>
    <t>古城镇周岭村2024年砌埝项目</t>
  </si>
  <si>
    <t>后渠组砌石埝工1344立方米</t>
  </si>
  <si>
    <t>周岭村委会</t>
  </si>
  <si>
    <t>通过实施后渠组砌石埝工1344立方米，保护农田和耕地</t>
  </si>
  <si>
    <t>2024年景村镇盈丰村四组水毁河堤修复项目</t>
  </si>
  <si>
    <t>水毁河堤修复长200米，上宽0.5米，下宽1米，高1.7米</t>
  </si>
  <si>
    <t>该项目涉及受益农户37户136人，其中脱贫户8户34人，项目实施后可有效改善农户的生产生活条件。</t>
  </si>
  <si>
    <t>2024年景村镇盈丰村十一组杨揣民门前至杨波门前水毁河堤修复项目</t>
  </si>
  <si>
    <t>水毁河堤修复长100米，上宽0.5米，下宽1米，高1.7米</t>
  </si>
  <si>
    <t>2024年景村镇景村街社区三组至下涧河堤修建项目</t>
  </si>
  <si>
    <t>三组至下涧河堤长300米，高2米</t>
  </si>
  <si>
    <t>该项目涉及下游235户806人，其中脱贫户13户42人，项目实施后可有效保障下游235户806人生命财产安全。</t>
  </si>
  <si>
    <t>2024年景村镇上岭村七组水毁河堤修复项目</t>
  </si>
  <si>
    <t>七组入组路口，河堤长52米，宽度1.2米，高5米）</t>
  </si>
  <si>
    <t>2024年景村镇沙坪村通村道路水毁河堤修复项目</t>
  </si>
  <si>
    <t>修复河堤15处，长2700米，下底宽1.2米，上底宽1米，高5米</t>
  </si>
  <si>
    <t>2024年景村镇沙坪村通组河堤修建项目</t>
  </si>
  <si>
    <t>修建景村镇沙坪村一组、三组、五组、六组、七组、八组、九组、十组河堤14.6公里</t>
  </si>
  <si>
    <t>2024年景村镇明星村五组、六组河堤修建项目</t>
  </si>
  <si>
    <t>河堤修建100米，上底0.6米，下底1米，高2米</t>
  </si>
  <si>
    <t>2024年景村镇明星村一组河堤修建项目</t>
  </si>
  <si>
    <t>河堤修建1000米，上底0.6米，下底1米，高2米</t>
  </si>
  <si>
    <t>该项目涉及受益农户63户250人，其中脱贫户6户23人，项目实施后可有效改善农户的生产生活条件。</t>
  </si>
  <si>
    <t>2024年景村镇一至十四组水毁河堤修复项目</t>
  </si>
  <si>
    <t>一至十四组水毁河堤修复，共61处长1200米</t>
  </si>
  <si>
    <t>2024年景村镇建兴村修复水毁河堤工程项目</t>
  </si>
  <si>
    <t>在建兴村一至十组修复水毁河堤共计长1080米、高度4米、宽度5米。</t>
  </si>
  <si>
    <t>项目建成后，使368户1299人受益，其中脱贫户98户309人，有效保护沿河耕地500亩</t>
  </si>
  <si>
    <t>2024年景村镇韩湾村水毁河堤修复项目</t>
  </si>
  <si>
    <t>总长700米、高2米、上底宽0.6米，下底宽1米</t>
  </si>
  <si>
    <t>该项目涉及受益农户134户493人，其中脱贫户46户185人，建成后保护基本农田80亩.</t>
  </si>
  <si>
    <t>2024年景村镇光明村三组、六组至十一组河堤修复项目</t>
  </si>
  <si>
    <t>三组、六组至十一组河堤：长550米，宽0.8米，高3米</t>
  </si>
  <si>
    <t>该项目涉及受益农户385户1201人，其中脱贫户185户732人，项目实施后内年产值120万。</t>
  </si>
  <si>
    <t>2024年景村镇高河村中沙河老君峪段水毁河提修复项目</t>
  </si>
  <si>
    <t>中沙河老君峪段水毁河提修复1900米</t>
  </si>
  <si>
    <t>该项目涉及受益农户154户556人，其中脱贫户35户115人，项目实施后可有效改善农户的生产生活条件。</t>
  </si>
  <si>
    <t>2024年景村镇车塬村水毁河堤修复项目</t>
  </si>
  <si>
    <t>修建八组至四组敬老院门口河堤长1500米，上宽0.6米，下宽0.8米，高2.5米</t>
  </si>
  <si>
    <t>该项目涉及受益农户556户2086人，其中脱贫户116户395人，项目实施后可解决群众生活生产问题</t>
  </si>
  <si>
    <t>2024年景村镇板桥村一组至九组水毁河堤修复项目</t>
  </si>
  <si>
    <t>长900米，上宽0.5米，下宽0.8米，高1.6米</t>
  </si>
  <si>
    <t>该项目涉及受益农户106户356人，其中脱贫户75户249人，项目实施后可有效改善农户的生产生活条件。</t>
  </si>
  <si>
    <t>2024年景村镇八一村水毁河堤修建项目</t>
  </si>
  <si>
    <t>共计6处水毁河堤396.32立方米</t>
  </si>
  <si>
    <t>2024年景村镇杨坪村水毁河堤修建项目</t>
  </si>
  <si>
    <t>1、第一段长950米；2、第二段长1200米；3、第三段长800米；4、第四段长1100米；5、第五段长900米；6、第六段长700米；7、第七段长1500米；8、第八段长1300米；9、第九段长800米；10、第十段长1300米。</t>
  </si>
  <si>
    <t>项目建成后每年产值10万，带动农户333户1061人，其中：脱贫户16户60人，可带动60人务工。</t>
  </si>
  <si>
    <t>2024年景村镇沙坪村二组东沟口河流治理修建拦砂坝项目</t>
  </si>
  <si>
    <t>修建沙坪村东沟口拦砂坝修建工程，长25米，宽3米，高5米</t>
  </si>
  <si>
    <t>2024年景村镇沙坪村二组彭兴山门口河流治理修建拦砂坝项目</t>
  </si>
  <si>
    <t>修建沙坪村二组拦砂坝修建工程，长25米，宽3米，高5米</t>
  </si>
  <si>
    <t>2024年景村镇沙坪村三组王沟口河流治理修建拦砂坝项目</t>
  </si>
  <si>
    <t>修建沙坪村三组拦砂坝修建工程，长25米，宽3米，高5米</t>
  </si>
  <si>
    <t>2024年景村镇沙坪村四组村委会门口河流治理修建拦砂坝项目</t>
  </si>
  <si>
    <t>修建沙坪村四组拦砂坝修建工程，长35米，宽3米，高5米</t>
  </si>
  <si>
    <t>2024年景村镇沙坪村西湾河流治理修建拦砂坝项目</t>
  </si>
  <si>
    <t>修建沙坪村西湾拦砂坝修建工程，长45米，宽3米，高5米</t>
  </si>
  <si>
    <t>2024年景村镇景兴桥拦砂坝项目</t>
  </si>
  <si>
    <t>景兴桥拦砂坝长25米*（宽2米+底宽10米）*高3.5米</t>
  </si>
  <si>
    <t>2024年景村镇八一村栏沙坝修复项目</t>
  </si>
  <si>
    <t>景村镇八一村内五组、二组修建栏沙坝长20米*宽5米2个</t>
  </si>
  <si>
    <t>该项目涉及受益农户668户2301人，其中脱贫户79户270人，项目实施后可有效改善农户的生产生活条件。</t>
  </si>
  <si>
    <t>2024年景村镇八一村河堤修建项目</t>
  </si>
  <si>
    <t>八一村十八组河堤240米</t>
  </si>
  <si>
    <t>该项目涉及受益农户98户395人，其中脱贫户17户79人，项目实施后可有效改善农户的生产生活条件。</t>
  </si>
  <si>
    <t>2024年景村镇王涧村基本农田排水渠项目</t>
  </si>
  <si>
    <t>王涧村二组上坪至王安昌房后修建基本农田排水渠0.7公里</t>
  </si>
  <si>
    <t>该项目实施后，带动119户405人，其中脱贫户20户68人，可实现存集体经济积累，实现人均增收1000元。</t>
  </si>
  <si>
    <t>2024年景村镇景村街社区王山沟口四组排水渠修建项目</t>
  </si>
  <si>
    <t>王山沟口四组排水渠长300米，宽1米</t>
  </si>
  <si>
    <t>该项目涉及受益农户59户238人，其中脱贫户6户24人，项目实施后可有效改善农户的生产生活条件。</t>
  </si>
  <si>
    <t>2024年景村镇上岭村七组水毁排水渠修复项目</t>
  </si>
  <si>
    <t>七组入组路口水毁排水渠长110米（底宽0.8米，顶宽0.6米）</t>
  </si>
  <si>
    <t>2024年景村镇板桥村四组修建排水渠、板涵、管涵项目</t>
  </si>
  <si>
    <t>排水渠长82米、高0.8米、渠宽0.6米；板涵长5.6米、高3米、宽4.5米；直径1米管涵120米</t>
  </si>
  <si>
    <t>该项目涉及受益农户36户122人，其中脱贫户10户50人，项目实施后可有效改善农户的生产生活条件。</t>
  </si>
  <si>
    <t>2024年景村镇御史村三组中坪排水渠项目</t>
  </si>
  <si>
    <t>御史村三组中坪排水渠长1000米80公分高，底宽80公分（18公分混凝土底）</t>
  </si>
  <si>
    <t>该项目涉及受益农户56户171人，其中脱贫户18户65人，项目实施后可有效改善农户的生产生活条件。</t>
  </si>
  <si>
    <t>2024年景村镇御史村五组排水渠项目</t>
  </si>
  <si>
    <t>御史村五组排水渠长900米80公分宽，80公分高，底宽80公分（18公分混凝土底）</t>
  </si>
  <si>
    <t>该项目涉及受益农户44户132人，其中脱贫户11户48人，项目实施后可有效改善农户的生产生活条件。</t>
  </si>
  <si>
    <t>2024年景村镇景兴村水利设施修建项目</t>
  </si>
  <si>
    <t>景兴村六组王安民门前至余砭桥河堤1200米共计3500立方米。</t>
  </si>
  <si>
    <t>2024年景村镇景兴村十一组水利设施修建项目</t>
  </si>
  <si>
    <t>景兴村十一组曹世俊门前至上坪1200米排洪渠</t>
  </si>
  <si>
    <t>项目建成后，带动农户37户133人，其中：脱贫户10户30人。可保障全村群众正常生产生活条件。</t>
  </si>
  <si>
    <t>2024年景村镇八一村10组-11组水毁水渠重建项目</t>
  </si>
  <si>
    <t>重建景村镇八一村10组-11组水毁水渠450米*0.8米1条</t>
  </si>
  <si>
    <t>该项目涉及受益农户72户309人，其中脱贫户13户55人，项目实施后可有效改善农户的生产生活条件。</t>
  </si>
  <si>
    <t>2024年景村镇脱岭村二、三、四、五组低产田改造项目</t>
  </si>
  <si>
    <t>排捞渠修建长1400米，宽1.2米</t>
  </si>
  <si>
    <t>该项目涉及受益农户152户523人，其中脱贫户19户61人，项目实施后可有效改善农户的生产生活条件。</t>
  </si>
  <si>
    <t>三要镇永坪村2024年拦砂坝项目</t>
  </si>
  <si>
    <t>新建鱼池组拦砂坝一座，长度为22m。</t>
  </si>
  <si>
    <t>有利于水土保持及秦岭生态保护，汛期有利于输沙及泄洪。有利于周边3个村民小组200亩农田水土保持。</t>
  </si>
  <si>
    <t>三要镇北司村2024年拦砂坝修建项目</t>
  </si>
  <si>
    <t>见子沟口拦砂坝长度50米</t>
  </si>
  <si>
    <t>通过项目实施，带动2206人受益，其中脱贫及监测人口1144户370人。</t>
  </si>
  <si>
    <t>三要镇沙河川村2024年拦砂坝建设项目</t>
  </si>
  <si>
    <t>磨沟组拦砂坝80米、后河组拦砂坝80米</t>
  </si>
  <si>
    <t>通过实施拦砂坝建设，改善67户农户17户脱贫户两处移民搬迁点群众住房安全保障</t>
  </si>
  <si>
    <t>三要镇罗村2024年河堤修建项目</t>
  </si>
  <si>
    <t>在罗村西河组、沟口组修建河堤150米</t>
  </si>
  <si>
    <t>通过项目实施，防止土地流失，方便群众安全出行修建150米河堤，有效防止群众80亩土地流水，方便群众安全出行。</t>
  </si>
  <si>
    <t>2024年灵口镇程湾村厕所项目</t>
  </si>
  <si>
    <t>新建公共厕所一座，建筑面积35平方米</t>
  </si>
  <si>
    <t>解决124户群众公共厕问题，受益群众366人</t>
  </si>
  <si>
    <t>2024年灵口镇宽坪村厕所项目</t>
  </si>
  <si>
    <t>新建公共厕所一座，建筑面积45平方米</t>
  </si>
  <si>
    <t>通过实施此项目，受益群众289户969人，其中脱贫户96户325人</t>
  </si>
  <si>
    <t>全面提升村容村貌，改善人居环境，推动乡村文明建设步伐</t>
  </si>
  <si>
    <t>2024年宋川村公共厕所项目</t>
  </si>
  <si>
    <t>修建建筑面积50平方米公厕一座</t>
  </si>
  <si>
    <t>通过实施此项目，受益群众359户1063人，其中脱贫户户371人</t>
  </si>
  <si>
    <t>2024年麻坪镇峪口村公厕修建项目</t>
  </si>
  <si>
    <t>修建20平方公共厕所</t>
  </si>
  <si>
    <t>通修建文化广场公厕修建，提高7个组512户1590余人生产生活</t>
  </si>
  <si>
    <t>2024年度云蒙山村公共卫生厕所建设项目</t>
  </si>
  <si>
    <t>新建65平方米公共卫生厕所一座。</t>
  </si>
  <si>
    <t>通过卫生厕所建设，满足群众需求，提供便利</t>
  </si>
  <si>
    <t>石坡镇黑山村卫生厕所建设项目</t>
  </si>
  <si>
    <t>新建公厕2个。</t>
  </si>
  <si>
    <t>带领改厕户有力提升居住幸福感</t>
  </si>
  <si>
    <t>改厕户有力提升其居住幸福感</t>
  </si>
  <si>
    <t>石坡镇金鞍村公共厕所修建项目</t>
  </si>
  <si>
    <t>修建60平米公厕1座。</t>
  </si>
  <si>
    <t>改善生产生活条件，提升人居环境卫生。</t>
  </si>
  <si>
    <t>寺耳镇梁坪村公共卫生厕所项目</t>
  </si>
  <si>
    <t>新建杨树岭头、四仙坪路边、二仙口路边公共厕所3座</t>
  </si>
  <si>
    <t>改善村容村貌，提升200户人居环境</t>
  </si>
  <si>
    <t>寺耳伍仙村公共卫生厕所项目</t>
  </si>
  <si>
    <t>村委会周边修建标准化公共卫生厕所1座，窑口组卫生室南边修建标准化公共卫生厕所1座</t>
  </si>
  <si>
    <t>提升全村人居环境卫生治理成效</t>
  </si>
  <si>
    <t>寺耳镇寺耳街社区公共卫生厕所项目</t>
  </si>
  <si>
    <t>计划在集镇建设两座
公共场所</t>
  </si>
  <si>
    <t>寺耳镇
政府</t>
  </si>
  <si>
    <t>通过实施该项目，解决了外来群众入厕难的问题，提升集镇形象。</t>
  </si>
  <si>
    <t>寺耳镇胭脂河村公共卫生厕所项目</t>
  </si>
  <si>
    <t>修建公共卫生厕所2座</t>
  </si>
  <si>
    <t>寺耳东庄村公共卫生厕所项目</t>
  </si>
  <si>
    <t>寺耳镇王沟村公共卫生厕所项目</t>
  </si>
  <si>
    <t>改变100户群众村容村貌</t>
  </si>
  <si>
    <t>寺耳镇高村村公共卫生厕所项目</t>
  </si>
  <si>
    <t>高村村委会</t>
  </si>
  <si>
    <t>寺耳镇黄龛村公共卫生厕所项目</t>
  </si>
  <si>
    <t>寺耳镇田门村公共厕所工程项目</t>
  </si>
  <si>
    <t>建设黄村组移民新村、田门村移民新村公共厕所2座</t>
  </si>
  <si>
    <t>2024年永丰镇赵川村公共厕所改造项目</t>
  </si>
  <si>
    <t>赵川村公共卫生厕所，1个10万元</t>
  </si>
  <si>
    <t>通过实施公共卫生厕所项目，解决村容村貌，提升问题。</t>
  </si>
  <si>
    <t>环境卫生提升</t>
  </si>
  <si>
    <t>2024年永丰镇辛岳村新建公共厕所项目</t>
  </si>
  <si>
    <t>修建公厕2座</t>
  </si>
  <si>
    <t>方便群众</t>
  </si>
  <si>
    <t>2024年永丰镇刘村公共厕所新建项目</t>
  </si>
  <si>
    <t>永丰镇刘村公厕项目：刘村公厕占地50平方米</t>
  </si>
  <si>
    <t>解决刘村562户1953人受益。</t>
  </si>
  <si>
    <t>改善村居环境</t>
  </si>
  <si>
    <t>2024年永丰镇张坡村公厕改造项目</t>
  </si>
  <si>
    <t>村委会门前公测改造提升</t>
  </si>
  <si>
    <t>2024永丰镇王村公厕工程项目</t>
  </si>
  <si>
    <t>修建2座公厕</t>
  </si>
  <si>
    <t>受益群众200户713人</t>
  </si>
  <si>
    <t>方便群众美化环境</t>
  </si>
  <si>
    <t>2024年保安镇文峪1组公厕项目</t>
  </si>
  <si>
    <t xml:space="preserve">新建75平方米公厕一座，化粪池容积28.5立方一个
</t>
  </si>
  <si>
    <t>通过修建公厕一座，解决文峪街道集镇公厕问题</t>
  </si>
  <si>
    <t>2024年保安镇眉底村六组公厕项目</t>
  </si>
  <si>
    <t>眉底村六组公厕一座，面积40平方米</t>
  </si>
  <si>
    <t>通过实施新建公厕，解决农村公厕缺少问题</t>
  </si>
  <si>
    <t>2024年保安镇八道河九组公厕项目</t>
  </si>
  <si>
    <t>修建60平方米公厕一座</t>
  </si>
  <si>
    <t>2024年景村镇上岭村公厕改造项目</t>
  </si>
  <si>
    <t>上岭村公厕改造（共占地20平，配备冲水式坐便器2个，洗手台1个）</t>
  </si>
  <si>
    <t>该项目涉及24户88人，其中脱贫户15户36人，项目实施后方便群众日常生活，提升村容村貌。</t>
  </si>
  <si>
    <t>2024年景村镇沙坪村卫生公厕所修建项目</t>
  </si>
  <si>
    <t>修建景村镇沙坪村公共卫生厕所一座，60平方米</t>
  </si>
  <si>
    <t>2024年景村镇常湾村公共卫生厕所项目</t>
  </si>
  <si>
    <t>常湾村新建两座卫生厕所，共80平方米</t>
  </si>
  <si>
    <t>农村改善民人居环境整治设施建设</t>
  </si>
  <si>
    <t>该项目涉及受益农户374户1410人，其中脱贫户89户250人，项目实施后可有效改善农户的生产生活条件。</t>
  </si>
  <si>
    <t>2024年景村镇板桥村修建公共厕所项目</t>
  </si>
  <si>
    <t>2座、共计80平方米</t>
  </si>
  <si>
    <t>该项目涉及受益农户248户902人，其中脱贫户75户249人，项目实施后可有效改善农户的生产生活条件。</t>
  </si>
  <si>
    <t>三要镇永坪村2024年公厕改造项目</t>
  </si>
  <si>
    <t>在原有2座公测基础上，进行改造修复。</t>
  </si>
  <si>
    <t>通过实施修建公厕，提高村容村貌</t>
  </si>
  <si>
    <t>三要镇杨村2024年公共厕所项目</t>
  </si>
  <si>
    <t>修建公厕1处，30平方米</t>
  </si>
  <si>
    <t>洛源镇吊棚村公厕项目</t>
  </si>
  <si>
    <t>吊棚村委会洛霸路沿线公厕新建一座85㎡</t>
  </si>
  <si>
    <t>该项目属于公益性项目，因我村村委会地处洛霸路沿线，过往行人及本村群众上厕所不便，环境卫生搞得极差，通过新建公厕，不仅有效的提升了本村村容村貌，也使得125户480人受益</t>
  </si>
  <si>
    <t>洛源镇洛源街村公共厕所项目</t>
  </si>
  <si>
    <t>洛源街村五组新修公厕1个，70平方。河南安置点新修公厕1个，70平米。</t>
  </si>
  <si>
    <t>通过实施洛源镇洛源街村公共厕所项目，达到方便101户351人上厕所方便目的。</t>
  </si>
  <si>
    <t>2024年四皓街办营房村旅游厕所项目</t>
  </si>
  <si>
    <t>修建标准化旅游厕所1座</t>
  </si>
  <si>
    <t>该项目属于公益性基础设施，涉及受益农户148户518人，其中脱贫户34户102人，通过实施该项目可有效改善农户生产生活质量。</t>
  </si>
  <si>
    <t>2023年四皓街办中心村公共厕所项目</t>
  </si>
  <si>
    <t>新建旅游厕所1座</t>
  </si>
  <si>
    <t>该项目属于公益性基础设施，涉及受益农户428户1580人，其中脱贫户63户184人，通过实施该项目可有效改善农户生产生活质量。</t>
  </si>
  <si>
    <t>2024年四皓街办连河村公共厕所建设项目</t>
  </si>
  <si>
    <t>在中心组修建公厕1座，长8米，宽6米</t>
  </si>
  <si>
    <t>该项目属于公益性基础设施，涉及受益农户16户56人，其中脱贫户3户9人，通过实施该项目可有效改善农户生产生活质量。</t>
  </si>
  <si>
    <t>2024年度洛南县石门镇石门街社区公厕建设项目</t>
  </si>
  <si>
    <t>新建面积为100平方米公厕一座，</t>
  </si>
  <si>
    <t>通过实施该项目，石门街3000余人如厕方便</t>
  </si>
  <si>
    <t>通过实施石门街社区公厕建设项目，解决4000余人如厕困难问题</t>
  </si>
  <si>
    <t>2024年洛南县石门镇三岔村公厕建设项目</t>
  </si>
  <si>
    <t>分别新修30平方米公厕2座</t>
  </si>
  <si>
    <t>通过新修30平方米公厕2座，保障全村群众卫生问题</t>
  </si>
  <si>
    <t>方便全村群众上厕所问题</t>
  </si>
  <si>
    <t>2024年度洛南县石门镇王桥村公厕项目</t>
  </si>
  <si>
    <t>3米*8米，及配套设施</t>
  </si>
  <si>
    <t>方便贫困户45户180人卫生问题</t>
  </si>
  <si>
    <t>方便群众235户824人在文化广场活动解手问题</t>
  </si>
  <si>
    <t>2024年洛南县农村卫生厕所（公共厕所）改造提升项目</t>
  </si>
  <si>
    <t>在全县16个镇（办）240个村建农村公共厕所240座</t>
  </si>
  <si>
    <t>城关街办、四皓街办、永丰镇等16个镇（办</t>
  </si>
  <si>
    <t>薛村、八里社区、党沟村、连河村、扶龙湾社区、太平村、辛岳村等240个村（社区）</t>
  </si>
  <si>
    <t>改善居住条件</t>
  </si>
  <si>
    <t>2024年城关街道刘涧社区公厕项目</t>
  </si>
  <si>
    <t>修建公共厕所2个</t>
  </si>
  <si>
    <t>通过公共厕所、旅游公厕建设项目，改造了环境，方便了群众。</t>
  </si>
  <si>
    <t>2024年城关街道薛村公共厕所建设项目</t>
  </si>
  <si>
    <t>建设公共厕所1座</t>
  </si>
  <si>
    <t>2024年城关街道小河村公共厕所改造项目</t>
  </si>
  <si>
    <t>2024年城关街道八里社区公共厕所改造项目</t>
  </si>
  <si>
    <t>1.八里社区广场修建座1座公厕
2.八里社区韩底组公交车站修建公厕一座</t>
  </si>
  <si>
    <t>2024年城关街道陶岭社区在上河组公厕项目</t>
  </si>
  <si>
    <t>在上河组新建砖混40平方便民公厕1个</t>
  </si>
  <si>
    <t>2024年城关街道办王塬村卫生厕所改造项目</t>
  </si>
  <si>
    <t>改造25平米卫生厕所一座</t>
  </si>
  <si>
    <t>2024年灵口镇西峰村搬迁点环境整治项目</t>
  </si>
  <si>
    <t>安装路灯10盏，修建污水处理池1座，修建排水设施</t>
  </si>
  <si>
    <t>提升搬迁点群众居住条件</t>
  </si>
  <si>
    <t>该项目实施，受益人口54户187人</t>
  </si>
  <si>
    <t>2024年灵口镇黄坪村北头组污水管道建设项目</t>
  </si>
  <si>
    <t>埋铺污水管道长2100米</t>
  </si>
  <si>
    <t>解决北头组、南头组、东院组共计182户村民的污水排放问题</t>
  </si>
  <si>
    <t>2024年灵口镇宋川村污水排水渠渠项目</t>
  </si>
  <si>
    <t>污水渠长200米</t>
  </si>
  <si>
    <t>2024年灵口镇曹窑村十八坪组污水渠及拦砂坝项目</t>
  </si>
  <si>
    <t>新建污水渠75米，拦砂坝四处38米，5米长涵洞一处</t>
  </si>
  <si>
    <t>通过实施该项目解决了十八坪组群众农耕生产难问题，联农带农41户151人，其中脱贫户14户56人，促进群众户增收550元，提高农户农耕效率降低劳动成本。</t>
  </si>
  <si>
    <t>解决了我十八坪组151人的机械耕种问题</t>
  </si>
  <si>
    <t>石坡镇周湾村污水渠建设项目</t>
  </si>
  <si>
    <t>长400米污水渠加盖板，引水口新建100米拦水坝。</t>
  </si>
  <si>
    <t>项目建成后可解决灌溉周东周中周西组农田300亩，确保村道干净卫生</t>
  </si>
  <si>
    <t>项目实施后可促进周湾村周东组、周中、周西组群众91户300人，其中：脱贫户26户93人生活提升，可灌溉农田300多亩。</t>
  </si>
  <si>
    <t>2024年永丰镇马洼村修污水管道项目</t>
  </si>
  <si>
    <t>修建前洼组、马西组马东组、董东组董西组污水共1000米</t>
  </si>
  <si>
    <t>通过该项目解决300户污水排放及防汛问题</t>
  </si>
  <si>
    <t>2024年永丰镇街西社区桥东组污水处理项目</t>
  </si>
  <si>
    <t>修建东组排污管道长360米，管道直径0.6米。</t>
  </si>
  <si>
    <t>改善150户群众生存环境</t>
  </si>
  <si>
    <t>通过该项目实施，能有效改善区域内人居环境。</t>
  </si>
  <si>
    <t>2024年永丰镇李村修污水渠项目</t>
  </si>
  <si>
    <t>新建长800米，宽1米的水渠起点冀中智门前至冀雪峰门前</t>
  </si>
  <si>
    <t>通过该项目解决78户污水排放及防汛问题</t>
  </si>
  <si>
    <t>2024年永丰镇刘村污水治理项目</t>
  </si>
  <si>
    <t>永丰镇刘村排污水渠项目：刘村九组-刘村三组排污水渠长2000米，宽1.2米。</t>
  </si>
  <si>
    <t>改善189户536人的人居环境问题。</t>
  </si>
  <si>
    <t>2024年永丰镇东湖村四组污水管网修建项目</t>
  </si>
  <si>
    <t>东湖村四组三线博物管门前至张金城门口，长300米。</t>
  </si>
  <si>
    <t>受益群众320户.1080人</t>
  </si>
  <si>
    <t>2024年保安镇老旧街道污水管网改造工程</t>
  </si>
  <si>
    <t>改造拓宽保安镇老旧街道排污管网3000米，接通402户农户排污口</t>
  </si>
  <si>
    <t>通过实施污水管网改造提升农村卫生质量</t>
  </si>
  <si>
    <t>2024年景村镇御史村污水处理、人居环境提升改造项目</t>
  </si>
  <si>
    <t>栽植苗木2000株、路灯30盏、破损水渠道路修复长3000米、宽1.5米、厕所改造2处</t>
  </si>
  <si>
    <t>村人居环境卫生提升</t>
  </si>
  <si>
    <t>项目建成后带动农户664户2412人，改善生产生活条件其中：脱贫户59户163人</t>
  </si>
  <si>
    <t>三要镇杨村2024年污水处理项目</t>
  </si>
  <si>
    <t>埋污水处理管道1.8公里</t>
  </si>
  <si>
    <t>通过实施污水管道填埋，提高村容村貌。</t>
  </si>
  <si>
    <t>洛源镇洛源街村后街五组污水管网铺设项目</t>
  </si>
  <si>
    <t>后街五组铺设污水管网500米。</t>
  </si>
  <si>
    <t>通过洛源镇洛源街村后街五组污水管网铺设项目实施，达到解决12户42人污水乱排乱放问题。</t>
  </si>
  <si>
    <t>洛源镇洛源街村河南四五组污水管网铺设项目</t>
  </si>
  <si>
    <t>河南四五组铺设污水管网2000米。</t>
  </si>
  <si>
    <t>通过实施洛源镇洛源街村河南四五组污水管网铺设项目，达到解决40户145人污水乱排乱放问题。</t>
  </si>
  <si>
    <t>洛源镇农林村1组污水渠改造项目</t>
  </si>
  <si>
    <t>改造750米污水渠及水渠盖板</t>
  </si>
  <si>
    <t>该项目属于公益性资产，建成后项目产权归属农林村所有，建成后可解决本村豆制品加工作坊排污难和环境卫生脏、乱、差问题。</t>
  </si>
  <si>
    <t>2024年四皓街办白川社区污水管道铺设项目</t>
  </si>
  <si>
    <t>铺设西一至西六组川河南路沿线70户农户Φ300毫米污水管网1750米</t>
  </si>
  <si>
    <t>项目涉及70户265人，其中脱贫户18户64人，建成后可解决70户农户污水乱流，改善生活条件，提升社区治理水平</t>
  </si>
  <si>
    <t>2024年四皓街办白川社区污水治理项目</t>
  </si>
  <si>
    <t>铺设东二组李湾移民点Φ600毫米污水管网150米，Φ300毫米污水管网50米</t>
  </si>
  <si>
    <t>该项目可解决李湾移民点185户684人的生活污水排放问题，提升小区治理水平</t>
  </si>
  <si>
    <t>2024年四皓街办营房村黑沟湾组污水管网铺设项目</t>
  </si>
  <si>
    <t>铺设污水管网800米、预埋30立方米三格式化粪池一个</t>
  </si>
  <si>
    <t>该项目属于公益性基础设施，涉及受益农户35户135人，其中脱贫户及监测对象22户41人，通过实施该项目可有效改善农户的生产生活条件。</t>
  </si>
  <si>
    <t>2024年四皓街办柳树洼村污水治理项目</t>
  </si>
  <si>
    <t>铺设六组移民安置点至思源学校污水管道长2000米</t>
  </si>
  <si>
    <t>该项目属于公益性基础设施建设，涉及受益农户114户399人，其中脱贫户及监测对象26户93人，通过实施该项目可有效改善农户的生产生活条件。</t>
  </si>
  <si>
    <t>2024年四皓街办连河村污水管网铺设项目</t>
  </si>
  <si>
    <t>在中心组铺设300毫米污水管180米，110毫米污水管165米，新建污水井1座，雨水井6座，55立方米化粪池1座</t>
  </si>
  <si>
    <t>该项目属于公益性基础设施建设，涉及受益农户67户236人，其中脱贫户及监测对象12户34人，通过实施该项目可有效改善农户的生产生活条件。</t>
  </si>
  <si>
    <t>2024年四皓街办杨底村污水治理项目</t>
  </si>
  <si>
    <t>在一组至九组铺设Φ600毫米污水管道1200米</t>
  </si>
  <si>
    <t>环保局</t>
  </si>
  <si>
    <t>该项目属于公益性基础设施建设，涉及受益农户542户1897人，其中脱贫户及监测对象87户327人，通过实施该项目可有效改善农户的生产生活条件。</t>
  </si>
  <si>
    <t>2024年城关街道刘涧社区农村污水治理项目</t>
  </si>
  <si>
    <t>1、刘涧社区二组原化肥库路口至陈永新门口300米污水管道铺设（主管道直径600管道、支管道300管道。）
2、刘涧社区一组、三组、四组、十一组、十二组长2000米管道铺设（直径300管道）</t>
  </si>
  <si>
    <t>通过污水管道铺设建设项目，改造了环境，方便了群众。</t>
  </si>
  <si>
    <t>2024年城北社区污水管道治理项目</t>
  </si>
  <si>
    <t>污水管道铺设900米</t>
  </si>
  <si>
    <t>城北社区</t>
  </si>
  <si>
    <t>谢卫良</t>
  </si>
  <si>
    <t>通过村容村貌提升项目，美化了环境。</t>
  </si>
  <si>
    <t>2024灵口镇丁塬村环境卫生整治提升项目</t>
  </si>
  <si>
    <t>修建可容积垃圾2万立方，包括新修长2000米，宽3米道路。</t>
  </si>
  <si>
    <t>解决全村6组211户771人垃圾堆放处理问题。</t>
  </si>
  <si>
    <t>2024年麻坪镇峪口村购买大垃圾箱</t>
  </si>
  <si>
    <t>购买大垃圾箱13个</t>
  </si>
  <si>
    <t>通过购置大垃圾箱，提升7个组512户1590余人村居环境卫生</t>
  </si>
  <si>
    <t>2024年麻坪镇娘庙村购买垃圾箱</t>
  </si>
  <si>
    <t>娘庙村一至九组购置垃圾箱10个</t>
  </si>
  <si>
    <t>通过购置垃圾箱，提升村居环境卫生，解决垃圾乱扔现象。</t>
  </si>
  <si>
    <t>2024年麻坪镇宋村环境卫生治理项目</t>
  </si>
  <si>
    <t>修建垃圾台6个</t>
  </si>
  <si>
    <t>通过修建垃圾台，改善村道环境卫生，使村民居住环境得到美化</t>
  </si>
  <si>
    <t>石坡镇黑山村环卫设施配备项目</t>
  </si>
  <si>
    <t>配备垃圾箱30个</t>
  </si>
  <si>
    <t>有效带领群众积极参与卫生整治，养成良好的卫生习惯</t>
  </si>
  <si>
    <t>垃圾箱的配备，有力提升村民参与卫生政治的积极性，居住的舒适感。</t>
  </si>
  <si>
    <t>石坡镇石坡街社区垃圾场消杀填埋项目</t>
  </si>
  <si>
    <t>12次垃圾填埋，四次喷药消杀，四次的渗水池清理，垃圾场周围散落垃圾清理。</t>
  </si>
  <si>
    <t>规范化管理好垃圾场填埋，使各项指标达标</t>
  </si>
  <si>
    <t>寺耳伍仙村垃圾处理项目</t>
  </si>
  <si>
    <t>购买4立方米垃圾箱30个</t>
  </si>
  <si>
    <t>提升全村人居环境卫生治理成效，改善564户群众生活环境</t>
  </si>
  <si>
    <t>寺耳镇胭脂河垃圾处理项目</t>
  </si>
  <si>
    <t>购买4立方垃圾箱10个，垃圾清运车1辆</t>
  </si>
  <si>
    <t>提升全村人居环境卫生治理成效，改善101户群众生活环境</t>
  </si>
  <si>
    <t>寺耳镇王沟村垃圾填埋场项目</t>
  </si>
  <si>
    <t>购买4立方米垃圾箱20个</t>
  </si>
  <si>
    <t>提升全村人居环境卫生治理成效，改善408户群众生活环境</t>
  </si>
  <si>
    <t>寺耳镇高村村垃圾处理项目</t>
  </si>
  <si>
    <t>垃圾箱10个，垃圾桶50个</t>
  </si>
  <si>
    <t>提升全村人居环境卫生治理成效，改善89户群众生活环境</t>
  </si>
  <si>
    <t>2024年永丰镇农村生活垃圾治理项目</t>
  </si>
  <si>
    <t>收运全域农村生活垃圾年3万方，并进行卫生填埋，加高垃圾填埋场挡墙：长60米、宽1.5米、高1.5米；购置垃圾箱30个；购置垃圾清运车2台。</t>
  </si>
  <si>
    <t>各村（社区）</t>
  </si>
  <si>
    <t>改善村容村貌、美化环境</t>
  </si>
  <si>
    <t>2024年永丰镇永丰社区农村生活垃圾治理项目</t>
  </si>
  <si>
    <t>整治辖区内“三堆六乱”，修建污水渠长40米、宽5米，购置垃圾清运车1辆、洒水车1辆，购置手扶式割草机10台。</t>
  </si>
  <si>
    <t>2024年保安镇农村生活垃圾治理项目</t>
  </si>
  <si>
    <t>收运全域农村生活垃圾年2万方，并进行卫生填埋，以及垃圾场排水渠修复200米及护坡修复400米等</t>
  </si>
  <si>
    <t>保安镇人民政府</t>
  </si>
  <si>
    <t>胡明</t>
  </si>
  <si>
    <t>通过实施垃圾治理，达到村容村貌提升</t>
  </si>
  <si>
    <t>2024年景村镇景兴村垃圾填埋场项目</t>
  </si>
  <si>
    <t>景兴村垃圾填埋场10000立方米</t>
  </si>
  <si>
    <t>农村公益性基础设施建设，改善出行条件</t>
  </si>
  <si>
    <t>2024年垃圾清运工具项目</t>
  </si>
  <si>
    <t>垃圾清运车辆1台，用于日常垃圾清运</t>
  </si>
  <si>
    <t>县环保局</t>
  </si>
  <si>
    <t>该项目涉及受益农户216户760人，其中脱贫户56户213人，项目实施后有改善村级环境卫生面貌。</t>
  </si>
  <si>
    <t>三要镇永坪村2024年临时垃圾填埋点项目</t>
  </si>
  <si>
    <t>新建1座垃圾填埋场，占地1亩。</t>
  </si>
  <si>
    <t>通过实施修建垃圾填埋点，提升村容村貌，合理解决村民垃圾乱堆问题</t>
  </si>
  <si>
    <t>三要镇杨村2024年垃圾填埋场项目</t>
  </si>
  <si>
    <t>修建垃圾填埋场一处，占地3亩。</t>
  </si>
  <si>
    <t>通过实施修建垃圾填埋场，提高我村村容村貌。</t>
  </si>
  <si>
    <t>2024年度洛南县石门镇陈涧村增加垃圾清运设施</t>
  </si>
  <si>
    <t>增加10个垃圾箱，1个垃圾清运车，6个保洁车</t>
  </si>
  <si>
    <t>提高本村垃圾清运质量，确保本村78户251人脱贫户，1234人人居环境卫生整洁</t>
  </si>
  <si>
    <t>本村地域面积辽阔，卫生区域较大，增加增加垃圾清运设施可提高村内环境卫生，保持常态化保洁</t>
  </si>
  <si>
    <t>2024年度洛南县石门镇张湾村新增垃圾箱项目</t>
  </si>
  <si>
    <t>垃圾箱4个</t>
  </si>
  <si>
    <t>新增4个垃圾箱收益群众106户325人，群众脱贫户45户163人</t>
  </si>
  <si>
    <t>垃圾箱的安装提升农村人居环境卫生整治，改善村容村貌</t>
  </si>
  <si>
    <t>2024年洛南县农村人居环境整治提升项目</t>
  </si>
  <si>
    <t>在全县16个镇（办）150个村（居）购置垃圾箱450个、人力三轮保洁车1500辆。</t>
  </si>
  <si>
    <t>城关街办、景村镇、石门镇等16个镇（办）</t>
  </si>
  <si>
    <t>兴龙村、罗村村、灵口街社区、薛湾村、罗窑村、石墙村、寺耳街社区、云蒙山村等150个村（社区）</t>
  </si>
  <si>
    <t>提高垃圾清运质量，确保人居环境卫生整洁</t>
  </si>
  <si>
    <t>2024年城关街道孙沟村垃圾治理项目</t>
  </si>
  <si>
    <t>环境卫生治理增加垃圾箱10个</t>
  </si>
  <si>
    <t>2024年麻坪镇娘庙村一、二、三组村容村貌提升项目</t>
  </si>
  <si>
    <t>提升清理娘庙村一、二、三组20户乱搭乱建、乱堆乱放。一、二、三组通组道路两旁绿化3公里。</t>
  </si>
  <si>
    <t>通过治理乱搭乱建工作，提升村居环境卫生</t>
  </si>
  <si>
    <t>2024年度云蒙山村七组至十组村容村貌提升项目</t>
  </si>
  <si>
    <t>2公里道路绿化</t>
  </si>
  <si>
    <t>通过2.4公里道路绿化，提升村居环境卫生</t>
  </si>
  <si>
    <t>2024年高山河村道路绿化项目</t>
  </si>
  <si>
    <t>道路两旁长4800米村委会上下基本绿化</t>
  </si>
  <si>
    <t>提升村容村貌</t>
  </si>
  <si>
    <t>该项目实施后改变村委会周边环境，改变高山河村村容村貌。</t>
  </si>
  <si>
    <t>2024年上庙村道路绿化项目</t>
  </si>
  <si>
    <t>道路两旁长4000米村委会上下基本绿化</t>
  </si>
  <si>
    <t>该项目实施后改变村委会周边环境，改变上庙村村容村貌。</t>
  </si>
  <si>
    <t>2024年永丰镇村容村貌提升项目</t>
  </si>
  <si>
    <t>洛洪路和永洛路沿线各村环境卫生进行集中清理整治，清理“三堆六乱”31处，核桃科管200亩，栽植苗木300株，动用机械深翻耕地1400亩。</t>
  </si>
  <si>
    <t>2024年永丰镇冀洼村村容村貌提升项目</t>
  </si>
  <si>
    <t>购置马路砖50000块，铺设道沿2000米，购置苗木1500株，硬化道路800米。</t>
  </si>
  <si>
    <t>2024年永丰镇赵川村道路绿化项目</t>
  </si>
  <si>
    <t>通组路绿化2.5公里</t>
  </si>
  <si>
    <t>通过实施道路绿化项目，解决村容村貌，提升问题。</t>
  </si>
  <si>
    <t>村容村貌卫生提升</t>
  </si>
  <si>
    <t>2024年永丰镇辛岳村道路绿化项目</t>
  </si>
  <si>
    <t>辛岳水库至李源1.5公里</t>
  </si>
  <si>
    <t>美化环境</t>
  </si>
  <si>
    <t>2024永丰镇王村环境卫生整治项目</t>
  </si>
  <si>
    <t>将全村的五堆六乱即（石堆、沙堆、柴堆、粪堆、草堆、残垣断壁和整治家畜乱跑）进行清理，栽植路边绿化和风景树1000米，篱笆墙1000米等</t>
  </si>
  <si>
    <t>受益群众420户1470人</t>
  </si>
  <si>
    <t>2024年保安镇仓圣社区1至18组公共区域村容村貌提升工程</t>
  </si>
  <si>
    <t>铺设路沿石2000米，区域覆土绿化3000平方米，通组路硬化长2500米,宽2至3.5米，埋设污水管道400米。</t>
  </si>
  <si>
    <t>通过实施区域村容村貌提升项目，改善村容村貌，提升群众幸福感和获得感。</t>
  </si>
  <si>
    <t>2024年保安镇八道河村垃圾治理项目</t>
  </si>
  <si>
    <t>拆除废旧圈舍14处，硬化地面3500平方，清理砂石堆16处，覆土地面2600平方，栽植绿化苗木12000株</t>
  </si>
  <si>
    <t>2024年保安镇文峪村1-5组环境整治项目</t>
  </si>
  <si>
    <t xml:space="preserve">
栽植绿化1337.5平方米
铺设马路砖498平方米
硬化街道2698平方米
</t>
  </si>
  <si>
    <t>通过是文峪村1至5组环境整治项目，改善村容村貌，提升村居品味。</t>
  </si>
  <si>
    <t>2024年保安镇庙底村村容村貌治理项目</t>
  </si>
  <si>
    <t>硬化路肩1080平方米。砌护路挡墙56立方，回填土方58立方，购置苗木18500株，铺设马路砖503平方，修补地面120平方</t>
  </si>
  <si>
    <t>通过项目实施，带动庙底村村容村貌提升</t>
  </si>
  <si>
    <t>2024年保安镇北斗村人居环境整治项目</t>
  </si>
  <si>
    <t>铺设石头地面378平方米，硬化路面72平方米，苗木绿化面积750平方米，拆除废旧圈舍12个，清理砂石堆530方。</t>
  </si>
  <si>
    <t>通过该项目建成后，促进村庄农旅综合发展</t>
  </si>
  <si>
    <t>2024年保安镇许庙村村容村貌提升项目</t>
  </si>
  <si>
    <t>硬化地面4处850平方，铺设道沿100米，购置马路砖35000块，铺设马路砖1100平方，修建排水渠150米。</t>
  </si>
  <si>
    <t>通过过实施给工程带动村容村貌提升</t>
  </si>
  <si>
    <t>2024年保安镇文峪村通组路5000米绿化树木</t>
  </si>
  <si>
    <t>文峪村1-5组、6-14组通组路沿线绿化树木</t>
  </si>
  <si>
    <t>通过此项目实施，解决四组13亩苗木占地问题并且对文峪村5000米通组路进行了绿化</t>
  </si>
  <si>
    <t>2024年保安镇西坝村人居环境卫生整治</t>
  </si>
  <si>
    <t>清理乱石堆11处，沙堆8处，拆除圈舍6处，村庄覆土及绿化700米</t>
  </si>
  <si>
    <t>通过农村人居环境整治，改善村容村貌，提升群众生活质量</t>
  </si>
  <si>
    <t>2024年保安镇眉底村人居环境整治</t>
  </si>
  <si>
    <t>栽植绿化1100平方米，沿线沙石堆清理2000方，覆土2000方，平整路肩800米</t>
  </si>
  <si>
    <t>2024年保安镇鱼龙村环境卫生整治项目</t>
  </si>
  <si>
    <t>路肩覆土整治2935米，共计3444平方，硬化路面565平方。</t>
  </si>
  <si>
    <t>2024年保安镇仓圣社区环境整治项目</t>
  </si>
  <si>
    <t>更换仓圣社区1至11组破损水渠渠道盖板3400米，修复路沿5500米</t>
  </si>
  <si>
    <t>2024年保安镇黑潭村全域环境卫生整治项目</t>
  </si>
  <si>
    <t>整治砂石土堆20处，拆除旧房3坐11间，清除路肩杂草及覆土860米，硬化地面5000平方</t>
  </si>
  <si>
    <t>三要镇杨村2024年村容村貌提升项目</t>
  </si>
  <si>
    <t>道路提升2000米，路灯维修20盏。</t>
  </si>
  <si>
    <t>通过实施村容村貌建设，提高我村整体村容村貌。</t>
  </si>
  <si>
    <t>三要镇龙山村2024年村容村貌提升项目</t>
  </si>
  <si>
    <t>修复提升道路1000米，路灯维修30盏。</t>
  </si>
  <si>
    <t>通过项目实施，提高全村群众居住环境</t>
  </si>
  <si>
    <t>三要镇罗村2024年乡村振兴示范点村容村貌提升项目</t>
  </si>
  <si>
    <t>对罗村乡村振兴示范点（东岭组）群众院落及主要道路修建挡墙护栏1000米</t>
  </si>
  <si>
    <t>通过项目实施，提升村域环境。提升30户群众院落环境，引领发展特色庭院经济，带动户30户群众均增收4000元。</t>
  </si>
  <si>
    <t>洛源镇腰庄村洛霸路沿线提升项目</t>
  </si>
  <si>
    <t>沿洛霸路路边新建石碾长3500米、高1.2米。</t>
  </si>
  <si>
    <t>通过实施腰庄村洛霸路沿线提升项目，改善村容村貌，改善全村344户生活环境</t>
  </si>
  <si>
    <t>洛源镇农林村一组环境卫生整治提升项目</t>
  </si>
  <si>
    <t>农林村一组三岔路口至祝建良门前，铺设马路砖2500平方米，铺设路沿1100米，硬化基地2790平方米，水泥防护栏550米。</t>
  </si>
  <si>
    <t>该项目属于公益性资产，建成后项目产权归属农林村所有，建成后可提升农林村一组村容村貌。</t>
  </si>
  <si>
    <t>2024年度洛南县石门镇东山村1、2、5、8村容村貌提升项目</t>
  </si>
  <si>
    <t>对1、2、5、8组村共4500m村道进行改造提升</t>
  </si>
  <si>
    <t>涉及脱贫户40户121人，提升环境美化，美化村容村貌，发展农村旅游业，与乡村振兴相结合</t>
  </si>
  <si>
    <t>通过绿化及体院种植项目建设，提升人居环境</t>
  </si>
  <si>
    <t>2024年度洛南县石门镇留题村环境卫生建设</t>
  </si>
  <si>
    <t>购置垃圾桶500个</t>
  </si>
  <si>
    <t>通过基础设施建设手段达到村级标准建设效果</t>
  </si>
  <si>
    <t>解决全村村容村民问题</t>
  </si>
  <si>
    <t>2024年罗坡村东上组河提修复项目</t>
  </si>
  <si>
    <t>罗坡村新建河堤600米</t>
  </si>
  <si>
    <t>完善村居基础设施</t>
  </si>
  <si>
    <t>保障群众安全出行</t>
  </si>
  <si>
    <t>2024年七岔口村张沟水库溢洪道口至孙沟界河堤治理工程项目</t>
  </si>
  <si>
    <t>张沟水库溢洪道口至孙沟界河提长1500m</t>
  </si>
  <si>
    <t>防止水土流失，保护耕地</t>
  </si>
  <si>
    <t>2024年城关街道邢塬村通村道路绿化项目</t>
  </si>
  <si>
    <t>小河路至邢塬村委会100米</t>
  </si>
  <si>
    <t>2024年城关街道孙沟村村容村貌项目</t>
  </si>
  <si>
    <t>提升孙沟7个组环境卫生，改造提升通组路3000米环境</t>
  </si>
  <si>
    <t>2024年景村镇下涧村村容村貌提升工程项目</t>
  </si>
  <si>
    <t>绿化道路5000米，建花带5000米</t>
  </si>
  <si>
    <t>该项目涉及受益农户400户1520人，其中脱贫户65户247人，项目实施后可有效改善村居村容村貌。</t>
  </si>
  <si>
    <t>2024年景村镇御史村文旅康养民宿项目</t>
  </si>
  <si>
    <t>巷道修建长1.5公里，实施破埙水渠及破损道路修复、垃圾填埋场提升改造、铺设污水管道、绿化亮化等其它基础设施。</t>
  </si>
  <si>
    <t>项目建成后每年产值30万，带动农户664户2412人，其中：脱贫户23户75人，通过务工预计人均增收3000元.</t>
  </si>
  <si>
    <t>2024年灵口镇陈庄村路灯安装项目</t>
  </si>
  <si>
    <t>安装太阳能路灯200盏。</t>
  </si>
  <si>
    <t>解决我村10个组10公里道路，458户1650口群众夜间出行安全</t>
  </si>
  <si>
    <t>2024灵口镇丁塬村宋岭组照明路灯安装工程项目</t>
  </si>
  <si>
    <t>安装宋岭组3.5公里50盏照明路灯</t>
  </si>
  <si>
    <t>解决全村211户771人，涉及上店寺邻村和周边方便群众出行难问题。</t>
  </si>
  <si>
    <t>2024年灵口镇岭底村路灯安装项目</t>
  </si>
  <si>
    <t>安装太阳能路灯120盏。</t>
  </si>
  <si>
    <t>方便7个村民小组850人晚间出行</t>
  </si>
  <si>
    <t>通过实施岭底村路灯安装项目方便7个村民小组850人晚间出行</t>
  </si>
  <si>
    <t>灵口镇灵口街社区2024年集镇太阳能路灯安装项目</t>
  </si>
  <si>
    <t>灵口集镇西头、西街、东头东街太阳能路灯安装80盏</t>
  </si>
  <si>
    <t>解决我社区街道所有群众夜晚照明问题</t>
  </si>
  <si>
    <t>通过实施灵口镇灵口街社区2024年集镇太阳能路灯安装项目，解决灵口集镇夜晚照明商户及灵口周边群众出行安全。达到受益662户2420人受益，其中脱贫户83户235人，监测户1户1人。</t>
  </si>
  <si>
    <t>2024年灵口镇龙泉村水泉、培坡组路灯安装项目</t>
  </si>
  <si>
    <t>2组安装路灯1公里40盏</t>
  </si>
  <si>
    <t>通过实施该项目，达到47户193人出行方便，其中脱贫户6户18人。</t>
  </si>
  <si>
    <t>2024年灵口镇宽坪村任岭组至赵村太阳能路灯安装项目</t>
  </si>
  <si>
    <t>路长4.5公里，设计安装路灯100盏</t>
  </si>
  <si>
    <t>2024年灵口镇黄坪村闫河组、姚坡组、张河组、南岭组安装太阳能路灯安装项目</t>
  </si>
  <si>
    <t>黄坪村闫河组、姚坡组、张河组、南岭组安装太阳能路灯200盏。</t>
  </si>
  <si>
    <t>解决我村4个组229户695口群众夜间出行安全</t>
  </si>
  <si>
    <t>2024灵口镇陶村太阳能路灯安装项目</t>
  </si>
  <si>
    <t>朱岔组、蒿沟组、页沟组三个组路灯40盏</t>
  </si>
  <si>
    <t>2024年灵口粮站移民安置小区路灯安装工程</t>
  </si>
  <si>
    <t>安装太阳能路灯25盏</t>
  </si>
  <si>
    <t>2024年灵口镇上河村路灯安装项目</t>
  </si>
  <si>
    <t>安装代川、高岭、寺岭、马岭、前胡组、后胡组、桑树岭组、杨塬组、西岭组九个组路灯100盏</t>
  </si>
  <si>
    <t>解决群众夜间出行难问题</t>
  </si>
  <si>
    <t>方便群众夜间出行，受益群众284户950人</t>
  </si>
  <si>
    <t>2024年高耀镇高耀村太阳能路灯安装项目</t>
  </si>
  <si>
    <t>村组公路共计12公里安装路灯200盏</t>
  </si>
  <si>
    <t>方便165户560人出行</t>
  </si>
  <si>
    <t>2024年王岭村安装太阳能路灯安装工程项目</t>
  </si>
  <si>
    <t>老顺沟、梨树沟、西岭、东岭、半坡、岔口组6个组安装太阳能路灯130盏</t>
  </si>
  <si>
    <t>改善78户461人出行方便</t>
  </si>
  <si>
    <t>2024年麻坪镇陈台村一、五、六、七组路灯安装项目</t>
  </si>
  <si>
    <t>陈台村一、五、六、七组路灯安装120盏</t>
  </si>
  <si>
    <t>通过实施麻坪镇陈台村一、五、六、七组路灯安装项目，达到陈台村一、五、六、七组农民出行便利。</t>
  </si>
  <si>
    <t>2024年麻坪镇峪口村2组、10组、11组路灯安装</t>
  </si>
  <si>
    <t>30盏</t>
  </si>
  <si>
    <t>通过30盏路灯安装，方便3个组80户240余人出行</t>
  </si>
  <si>
    <t>石坡镇寇窑村太阳能路灯安装项目</t>
  </si>
  <si>
    <t>新增安装太阳能路灯100盏。</t>
  </si>
  <si>
    <t>财政局</t>
  </si>
  <si>
    <t>改善人居环境</t>
  </si>
  <si>
    <t>改善人居环境方便群众出行</t>
  </si>
  <si>
    <t>石坡镇石坡街社区巷道路灯安装</t>
  </si>
  <si>
    <t>安装太阳能路灯166盏。</t>
  </si>
  <si>
    <t>使社区532户农户1850人出行便利，提升集镇整体环境</t>
  </si>
  <si>
    <t>改变社区面貌，方便群众夜间出行</t>
  </si>
  <si>
    <t>石坡镇金鞍村太阳能路灯安装项目</t>
  </si>
  <si>
    <t>新增安装太阳能路灯120盏。</t>
  </si>
  <si>
    <t>解决375户农户1097人夜间出行便利，提升人居整体环境</t>
  </si>
  <si>
    <t>改变村庄面貌，方便群众夜间出行</t>
  </si>
  <si>
    <t>2024年巡检镇巡检街社区8组路灯安装项目</t>
  </si>
  <si>
    <t>安装路灯50个</t>
  </si>
  <si>
    <t>2024年巡检镇黑彰村路灯安装项目</t>
  </si>
  <si>
    <t>栽设路灯100盏</t>
  </si>
  <si>
    <t>改善274户群众的生活条件，有效提升群众生活质量。</t>
  </si>
  <si>
    <t>2024年巡检镇石墙村增添路灯项目</t>
  </si>
  <si>
    <t>5-8组增添路灯50盏</t>
  </si>
  <si>
    <t>通过实施该项目，方便全村423户1513人生产生活活及出行方便</t>
  </si>
  <si>
    <t>寺耳镇梁坪村公共照明项目</t>
  </si>
  <si>
    <t>在村域范围内安装路灯200盏</t>
  </si>
  <si>
    <t>改善49户群众生活环境</t>
  </si>
  <si>
    <t>寺耳伍仙村公共照明项目</t>
  </si>
  <si>
    <t>全村新增路灯150盏</t>
  </si>
  <si>
    <t>改善38户群众生活环境</t>
  </si>
  <si>
    <t>寺耳镇胭脂河村公共照明项目</t>
  </si>
  <si>
    <t>全村新增路灯100盏</t>
  </si>
  <si>
    <t>改善27户群众生活环境</t>
  </si>
  <si>
    <t>寺耳东庄村村公共照明项目</t>
  </si>
  <si>
    <t>全村新增路灯200盏</t>
  </si>
  <si>
    <t>改善46户群众生活环境</t>
  </si>
  <si>
    <t>寺耳镇王沟村村公共照明项目</t>
  </si>
  <si>
    <t>改善52户群众生活环境</t>
  </si>
  <si>
    <t>寺耳镇黄村村公共照明项目</t>
  </si>
  <si>
    <t>信信沟组、榆树组、老婆沟组亮化工程200盏</t>
  </si>
  <si>
    <t>改善196户群众生活环境</t>
  </si>
  <si>
    <t>寺耳镇田门村公共照明项目</t>
  </si>
  <si>
    <t>西沟组、麦岔组、田东组新增路灯5盏</t>
  </si>
  <si>
    <t>改善51户群众生活环境</t>
  </si>
  <si>
    <t>2024年柏峪寺镇庙坪村路灯项目</t>
  </si>
  <si>
    <t>柏峪寺镇庙坪村路灯增配150盏</t>
  </si>
  <si>
    <t>改善群众生活条件，205人受益</t>
  </si>
  <si>
    <t>2024年柏峪寺镇联合村路灯项目</t>
  </si>
  <si>
    <t>1组、2组、3组、4组、5组、7组、8组、10组、13组、14组、15组、16组路灯200个</t>
  </si>
  <si>
    <t>改善群众生活条件，1164人受益</t>
  </si>
  <si>
    <t>2024年度柏峪寺镇关帝庙村路灯项目</t>
  </si>
  <si>
    <t>通村路路灯100盏</t>
  </si>
  <si>
    <t>改善群众生活条件，990人受益</t>
  </si>
  <si>
    <t>2024年柏峪寺镇新街路灯项目</t>
  </si>
  <si>
    <t>安装路灯160盏</t>
  </si>
  <si>
    <t>改善群众生活条件，1365人受益</t>
  </si>
  <si>
    <t>2024年永丰镇李洼村路灯安装项目</t>
  </si>
  <si>
    <t>李洼村十一组、三组、四组等主要路段需150盏路灯</t>
  </si>
  <si>
    <t>方便全村群众58户198人群众出行</t>
  </si>
  <si>
    <t>2024年永丰镇辛岳村村道路灯安装项目</t>
  </si>
  <si>
    <t>二组至三组1000米，三组至五组750米，五组至六组800米，八组至十组700米，十组至九组700米，十一组至九组650米（合计120盏）。</t>
  </si>
  <si>
    <t>2024年永丰镇马洼村安装路灯项目</t>
  </si>
  <si>
    <t>全村9个组通组路安装路灯100盏，每个3000元，共需30万元</t>
  </si>
  <si>
    <t>通过该项目实现群众出行夜间方便</t>
  </si>
  <si>
    <t>2024年永丰镇街西社区道路路灯安装项目</t>
  </si>
  <si>
    <t>街西社区路灯安装120盏</t>
  </si>
  <si>
    <t>改善550户1600人生存条件。</t>
  </si>
  <si>
    <t>通过该项目实施，方便群众夜间出行，改善人居环境。</t>
  </si>
  <si>
    <t>2024年永丰镇刘沟村2024年度1-4组路灯安装工程</t>
  </si>
  <si>
    <t>刘沟村1、2组至车头沟安装路灯80盏</t>
  </si>
  <si>
    <t>改善村基础设施建设</t>
  </si>
  <si>
    <t>2024年永丰镇火寨村路灯安装工程项目</t>
  </si>
  <si>
    <t>火寨村二组及村零星地方安装太阳能200盏</t>
  </si>
  <si>
    <t>2024年永丰镇太平村太阳能路灯安装项目</t>
  </si>
  <si>
    <t>1至7组沿路30盏路灯</t>
  </si>
  <si>
    <t>通过实施路灯安装，达到群众出行安全目标</t>
  </si>
  <si>
    <t>2024年永丰镇李村道路路灯安装项目</t>
  </si>
  <si>
    <t>新安装孙铮亮门前至魏彩娥门前路灯80盏</t>
  </si>
  <si>
    <t>2024年永丰镇李塬村路灯安装项目</t>
  </si>
  <si>
    <t>安装路灯200盏</t>
  </si>
  <si>
    <t>解决1370人夜间出行方便</t>
  </si>
  <si>
    <t>2024永丰镇东湖村9至11组路灯安装工程项目</t>
  </si>
  <si>
    <t>永丰镇东湖村9组至11组路灯安装，120盏。</t>
  </si>
  <si>
    <t>方便群众夜间出行</t>
  </si>
  <si>
    <t>受益群众185户，555人</t>
  </si>
  <si>
    <t>2024年永丰镇张坡村路灯安装项目</t>
  </si>
  <si>
    <t>10个村民小组照明50个</t>
  </si>
  <si>
    <t>2024永丰镇王村路灯安装项目</t>
  </si>
  <si>
    <t>将王村未安装路灯的组进行路灯安装规模220盏</t>
  </si>
  <si>
    <t>受益群众320户1120人</t>
  </si>
  <si>
    <t>照亮群众出行路</t>
  </si>
  <si>
    <t>2024年永丰镇席塬村路灯安装项目</t>
  </si>
  <si>
    <t>路灯200盏</t>
  </si>
  <si>
    <t>改善群众出行条件</t>
  </si>
  <si>
    <t>2024年保安镇仓圣社区1至18组通组道路路灯安装工程</t>
  </si>
  <si>
    <t>加装1至18组通组道路太阳能路灯60盏，维修太阳能路灯48盏。</t>
  </si>
  <si>
    <t>通过项目解决通组道路照明问题，解决196户650人夜间出行问题</t>
  </si>
  <si>
    <t>2024年保安镇文峪村1至5组组路灯安装设施</t>
  </si>
  <si>
    <t>安装太阳能路灯300盏</t>
  </si>
  <si>
    <t>通过项目解决通组道路照明问题，解决73户274人夜间出行问题</t>
  </si>
  <si>
    <t>2024年保安镇庙底村道路路灯安装工程项目</t>
  </si>
  <si>
    <t>庙底村5、6、7组安装太阳能路灯120盏</t>
  </si>
  <si>
    <t>通过亮化道路，保障便全村出行安全</t>
  </si>
  <si>
    <t>2024年保安镇八道河村道路安装项目</t>
  </si>
  <si>
    <t>安装太阳能路灯100个路灯</t>
  </si>
  <si>
    <t>通过实施全村路灯达到美化亮化。</t>
  </si>
  <si>
    <t>2024年保安镇北斗村村组路灯项目</t>
  </si>
  <si>
    <t>该项目建设地点位于北斗村十组、十一组、产业园区，安装路灯80个</t>
  </si>
  <si>
    <t>通过实施该项目，保障群众出行通畅，促进产业园产业发展</t>
  </si>
  <si>
    <t>2024年保安镇杨庄村路灯安装项目</t>
  </si>
  <si>
    <t>补充杨庄村一、二、三、六、七组路灯70盏</t>
  </si>
  <si>
    <t>通过项目建设后使杨庄村5个小组67人夜间出行便利。</t>
  </si>
  <si>
    <t>2024年保安镇西坝村路灯安装项目</t>
  </si>
  <si>
    <t>该项目建设地点位于西坝村一至七组，村中间路灯安装80盏亮化全村，解决422户1513人晚上出行安全问题。</t>
  </si>
  <si>
    <t>通过安装路灯，方便群众出行，改善群众生活条件</t>
  </si>
  <si>
    <t>2024年保安镇东湾村路灯增设项目</t>
  </si>
  <si>
    <t>文瓦路沿线、通组增设路200盏</t>
  </si>
  <si>
    <t>通过增设路灯，达到改善生产生活条件</t>
  </si>
  <si>
    <t>2024年保安镇眉底村路灯安装项目</t>
  </si>
  <si>
    <t>通组道路安装路灯50盏</t>
  </si>
  <si>
    <t>2024年保安镇三义村路灯安装项目</t>
  </si>
  <si>
    <t>安装路灯100盏。</t>
  </si>
  <si>
    <t>古城镇庵口村2024年路灯安装项目</t>
  </si>
  <si>
    <t>通过实施安装路灯200盏，解决1985人夜间出行难问题</t>
  </si>
  <si>
    <t>古城镇草店村2024年路灯安装项目</t>
  </si>
  <si>
    <t>安装一组、三组、四组、五组太阳能路灯100盏</t>
  </si>
  <si>
    <t>通过实施安装一组、三组、四组、五组太阳能路灯100盏，解决800人夜间出行难问题</t>
  </si>
  <si>
    <t>古城镇王村村2024路灯安装项目</t>
  </si>
  <si>
    <t>路灯安装61盏</t>
  </si>
  <si>
    <t>通过实施安装路灯安装61盏，解决130人夜间出行难问题</t>
  </si>
  <si>
    <t>古城镇红旗村2024年路灯安装项目</t>
  </si>
  <si>
    <t>东头组至蔺沟口路灯安装80盏</t>
  </si>
  <si>
    <t>通过实施安装路灯安装80盏，解决612人夜间出行难问题</t>
  </si>
  <si>
    <t>古城镇姜村2024年路灯安装项目</t>
  </si>
  <si>
    <t>圪崂组至闫底组4个组路灯安装50盏</t>
  </si>
  <si>
    <t>通过实施圪崂组至闫底组4个组路灯安装50盏，解决3012人夜间出行难问题</t>
  </si>
  <si>
    <t>古城镇李庙村2024年路灯安装项目</t>
  </si>
  <si>
    <t>安装路灯120盏</t>
  </si>
  <si>
    <t>通过实施安装路灯120盏，解决2054人夜间出行难问题</t>
  </si>
  <si>
    <t>古城镇马连滩村2024年路灯安装项目</t>
  </si>
  <si>
    <t>1组、11组、12组、13组路灯安装80盏</t>
  </si>
  <si>
    <t>通过实施安装路灯80盏，解决365人夜间出行难问题</t>
  </si>
  <si>
    <t>古城镇南村村2024年路灯安装项目</t>
  </si>
  <si>
    <t>南村组，北村组、莲花岭组，南坪组，北头组路灯安装50盏</t>
  </si>
  <si>
    <t>通过实施南村组，北村组、莲花岭组，南坪组，北头组路灯安装50盏，解决1530人夜间出行难问题</t>
  </si>
  <si>
    <t>古城镇页山河村2024年路灯安装项目</t>
  </si>
  <si>
    <t>安装路灯60盏</t>
  </si>
  <si>
    <t>通过实施安装路灯60盏，解决385人夜间出行难问题</t>
  </si>
  <si>
    <t>古城镇寨子村2024年路灯安装项目</t>
  </si>
  <si>
    <t>安装路灯50盏</t>
  </si>
  <si>
    <t>通过实施安装路灯50盏，解决2287人夜间出行难问题</t>
  </si>
  <si>
    <t>古城镇中联村2024路灯安装项目</t>
  </si>
  <si>
    <t>安装路灯80盏</t>
  </si>
  <si>
    <t>通过实施安装路灯80盏，解决1564人夜间出行难问题</t>
  </si>
  <si>
    <t>古城镇中山村2024路灯安装项目</t>
  </si>
  <si>
    <t>通过实施安装路灯60盏，解决215人夜间出行难问题</t>
  </si>
  <si>
    <t>古城镇寺坡街社区2024路灯安装项目</t>
  </si>
  <si>
    <t>安装柴沟组、安沟组、楼东组路灯180盏</t>
  </si>
  <si>
    <t>通过实施安装路灯180盏，解决945人夜间出行难问题</t>
  </si>
  <si>
    <t>2024年景村镇盈丰村安装路灯项目</t>
  </si>
  <si>
    <t>2024年景村镇下涧村安装路灯工程项目</t>
  </si>
  <si>
    <t>新安装路灯设计全村计80盏</t>
  </si>
  <si>
    <t>该项目涉及受益农户400户1520人，其中脱贫户70户267人，项目实施后可有效改善农户的生产生活条件。</t>
  </si>
  <si>
    <t>2024年景村镇上岭村五、六、七组安装路灯项目</t>
  </si>
  <si>
    <t>该项目涉及受益农户125户344人，其中脱贫户28户63人，项目实施后可有效改善农户的生产生活条件，减少夜间出行隐患。</t>
  </si>
  <si>
    <t>2024年景村镇沙坪村通组路灯安装项目</t>
  </si>
  <si>
    <t>景村镇沙坪村一组、三组、四组、五组、六组、七组、八组、九组、十组路灯安装664盏</t>
  </si>
  <si>
    <t>2024年景村镇一至十四组路灯安装项目</t>
  </si>
  <si>
    <t>全村安装路灯120盏</t>
  </si>
  <si>
    <t>2024年景村镇何沟村太阳能路灯项目</t>
  </si>
  <si>
    <t>全村11村民小组通村路18.4公里需新建太阳能路灯300个</t>
  </si>
  <si>
    <t>该项目涉及受益农户410户1436人，其中脱贫户80户226人，项目实施后可有效改善全村群众的生产生活条件</t>
  </si>
  <si>
    <t>2024年景村镇韩湾村太阳能路灯安装项目</t>
  </si>
  <si>
    <t>1-11组安装路灯150盏</t>
  </si>
  <si>
    <t>县财政局</t>
  </si>
  <si>
    <t>该项目涉及受益农户512户1975人，其中脱贫户99户321人，项目实施后有效改善群众夜间出行条件。</t>
  </si>
  <si>
    <t>2024年景村镇丰中村十组、十一组、十二组安装路灯工程项目</t>
  </si>
  <si>
    <t>该项目涉及受益农户216户621人，其中脱贫户48户207人，项目实施后可有效满足群众夜间出行需求。</t>
  </si>
  <si>
    <t>2024年景村镇兑山村太阳能路灯安装项目</t>
  </si>
  <si>
    <t>七组安装太阳能路灯50盏</t>
  </si>
  <si>
    <t>该项目涉及受益农户30户93人，其中脱贫户6户16人，项目实施后可有效改善农户的出行条件。</t>
  </si>
  <si>
    <t>2024年景村镇车塬村太阳能路灯项目</t>
  </si>
  <si>
    <t>一组至9组安装太阳能路灯120盏</t>
  </si>
  <si>
    <t>该项目涉及受益农户556户2086人，其中脱贫户116户395人，项目实施后可解决群众出行难问题</t>
  </si>
  <si>
    <t>2024年常湾村12个村民小组路灯安装项目</t>
  </si>
  <si>
    <t>常湾村12个村民小组路灯新安装100盏项目</t>
  </si>
  <si>
    <t>农村公共服务设施建设</t>
  </si>
  <si>
    <t>2024年景村镇板桥村安装路灯项目</t>
  </si>
  <si>
    <t>一组、二组、五组、六祖、七组共计100盏路灯</t>
  </si>
  <si>
    <t>该项目涉及受益农户132户541人，其中脱贫户42户156人，项目实施后可有效改善农户的生产生活条件。</t>
  </si>
  <si>
    <t>三要镇杨村2024年路灯安装项目</t>
  </si>
  <si>
    <t>安装路灯30盏</t>
  </si>
  <si>
    <t>通过项目实施，方便256人夜间出行。</t>
  </si>
  <si>
    <t>三要镇杨川村2024年路灯安装项目</t>
  </si>
  <si>
    <t>安装路灯75盏</t>
  </si>
  <si>
    <t>通过项目实施。达到群众夜间通行安全保障，受益农户30户、人口113人，其中脱贫户15户71人。</t>
  </si>
  <si>
    <t>三要镇北司村2024年路灯安装项目</t>
  </si>
  <si>
    <t>罗塬组至庙口组太阳能路灯60个</t>
  </si>
  <si>
    <t>通过项目实施，达到群众夜间通行安全保障，改善群众生产生活条件带动388受益，其中脱贫及监测人口23户71人。</t>
  </si>
  <si>
    <t>三要镇罗村2024年路灯安装项目</t>
  </si>
  <si>
    <t>在罗村村罗村组安装太阳能路灯80盏</t>
  </si>
  <si>
    <t>通过实施路灯建设，达到群众夜间通行安全保障，带动182户农户46户脱贫户夜间出行安全。</t>
  </si>
  <si>
    <t>三要镇沙河川村2024年路灯安装项目</t>
  </si>
  <si>
    <t>沙河川村13个村民小组安装路灯300盏</t>
  </si>
  <si>
    <t>通过实施路灯建设，达到群众夜间通行安全保障，带动326户农户88户脱贫户夜间出行安全。</t>
  </si>
  <si>
    <t>2024年四皓街办药王村太阳能路灯安装工程</t>
  </si>
  <si>
    <t>安装路灯150盏</t>
  </si>
  <si>
    <t>项目涉及603户2176人，其中脱贫户168户576人，建成改善公共服务设施条件，方便群众夜间行走，提升村居整体形象，提高群众满意度</t>
  </si>
  <si>
    <t>2024年度洛南县石门镇陈涧村一、五组巷道新增路灯</t>
  </si>
  <si>
    <t>新增路灯100盏</t>
  </si>
  <si>
    <t>通过安装路灯，方便36户123人脱贫户，总人数429人群众夜间出行</t>
  </si>
  <si>
    <t>解决群众夜间出行问题，提高群众幸福指数</t>
  </si>
  <si>
    <t>2024年度洛南县石门镇太白岔村1-4组通村路路灯</t>
  </si>
  <si>
    <t>安装3.8公里110盏太阳能路灯</t>
  </si>
  <si>
    <t>通过项目实施可改善村庄群众夜间出行难问题，惠及全村群众333户，1125人，其中脱贫户及监测户87户297人；</t>
  </si>
  <si>
    <t>2024年度洛南县石门镇王桥村1-13组路灯</t>
  </si>
  <si>
    <t>100盏路灯</t>
  </si>
  <si>
    <t>方便贫困户140户461人夜间出行</t>
  </si>
  <si>
    <t>方便群众458户1423人夜间出行</t>
  </si>
  <si>
    <t>2024年度洛南县石门镇留题村全村路灯安装项目</t>
  </si>
  <si>
    <t>路灯建设300个</t>
  </si>
  <si>
    <t>2024年洛南县石门镇三岔村新增路灯项目</t>
  </si>
  <si>
    <t>为保障村民夜行安全，改善村容村貌，在三岔村安装路灯160盏，解决群众出行安全。</t>
  </si>
  <si>
    <t>通过在三岔村安装路灯160盏，解决全村群众出行安全</t>
  </si>
  <si>
    <t>2024年度洛南县石门镇桥河村新增路灯工程</t>
  </si>
  <si>
    <t>路灯50个，每个2000元，总计10万元。</t>
  </si>
  <si>
    <t>项目实施后，进一步提升村容村貌方便123组196户600余人夜间出行。</t>
  </si>
  <si>
    <t>此工程实施后受益群众2.3.6.10.11.12.组200余户，700余人夜间出行，提升村容村貌，消除交通隐患。</t>
  </si>
  <si>
    <t>2024年城关街道刘涧社区太阳能路灯工程项目</t>
  </si>
  <si>
    <t>刘涧社区辖区11个组新增更换太阳能路灯200盏</t>
  </si>
  <si>
    <t>通过路灯提升项目，美化了环境。方便了群众。</t>
  </si>
  <si>
    <t>2024年城关街道馒头山村二组、五组路灯项目</t>
  </si>
  <si>
    <t>二组路灯量化工程总长度1200米，需路灯32盏；五组路灯量化工程总长度1200米，需路灯32盏</t>
  </si>
  <si>
    <t>2024年城关街道陶川8-11组路灯安装项目</t>
  </si>
  <si>
    <t>陶川</t>
  </si>
  <si>
    <t>陶川社区</t>
  </si>
  <si>
    <t>陶治华</t>
  </si>
  <si>
    <t>通过实施8-11组路灯安装工程，可解决920余人的夜间出行难问题。</t>
  </si>
  <si>
    <t>2024年城关街道城北社区道路路灯项目</t>
  </si>
  <si>
    <t>城北社区1-7组路灯150盏</t>
  </si>
  <si>
    <t>城北</t>
  </si>
  <si>
    <t>2024年城关街道薛村村庄安装路灯项目</t>
  </si>
  <si>
    <t>薛村村庄安装180盏路灯</t>
  </si>
  <si>
    <t>2024年城关街道周村通组路灯项目</t>
  </si>
  <si>
    <t>周村（三组至八组）通组路灯30个</t>
  </si>
  <si>
    <t>2024年城关街道石塬村路灯项目</t>
  </si>
  <si>
    <t>石塬村16个村民小组，涉及路段，需要安装路灯60个</t>
  </si>
  <si>
    <t>2024年城关街道刘湾村九、十组路灯项目</t>
  </si>
  <si>
    <t>40个</t>
  </si>
  <si>
    <t>2024年城关街道小河村路灯安装、维修项目</t>
  </si>
  <si>
    <t>计划在全村新安装路灯50盏、维修废旧、破损80盏</t>
  </si>
  <si>
    <t>项目实施，可方便全村农户夜间出行照明问题。</t>
  </si>
  <si>
    <t>2024年城关街道樊湾社区组级道路路灯安装项目</t>
  </si>
  <si>
    <t>安装18个居民小组的路灯260盏</t>
  </si>
  <si>
    <t>改善920户群众生产生活条件</t>
  </si>
  <si>
    <t>2024年城关街道王院村路灯安装项目</t>
  </si>
  <si>
    <t>全村十八个村民小组照明路灯的维修及太阳能路灯更换300个</t>
  </si>
  <si>
    <t>2024年城关街道邢塬村路灯安装项目</t>
  </si>
  <si>
    <t>郧砭、程塬、石岭3个小组50盏路灯</t>
  </si>
  <si>
    <t>解决群众晚上出行问题</t>
  </si>
  <si>
    <t>保障群众晚上出行安全</t>
  </si>
  <si>
    <t>2024年麻坪镇麻坪街村麻坪街村村庄规划</t>
  </si>
  <si>
    <t>村庄规划12平方公里</t>
  </si>
  <si>
    <t>通过项目实施，节约土地资源，带动发展。</t>
  </si>
  <si>
    <t>寺耳镇村庄规划编制</t>
  </si>
  <si>
    <t>全镇9个村村庄规划</t>
  </si>
  <si>
    <t>寺耳镇政府</t>
  </si>
  <si>
    <t>2024年柏峪寺镇10个村村庄规划编制</t>
  </si>
  <si>
    <t>10个村村庄规划编制</t>
  </si>
  <si>
    <t>陈永春</t>
  </si>
  <si>
    <t>提升群众居住环境</t>
  </si>
  <si>
    <t>全镇群众受益</t>
  </si>
  <si>
    <t>2024年景村镇御史村村庄规划编制项目</t>
  </si>
  <si>
    <t>对御史村张村片区进行全面系统性村庄规划编制</t>
  </si>
  <si>
    <t>该项目涉及受益农户664户2412人，其中脱贫户139户501人，项目实施后可有效改善农户的生产生活条件。</t>
  </si>
  <si>
    <t>三要镇罗村村庄规划编制及设计项目</t>
  </si>
  <si>
    <t>对全村区域进行规划设计，打造乡村振兴示范村</t>
  </si>
  <si>
    <t>村庄合理布局</t>
  </si>
  <si>
    <t>通过项目实施，对整村进行规划设计，打造一二三产业融合发展，增加村集体经济收入。</t>
  </si>
  <si>
    <t>石门镇太白岔实用性村庄规划（新编）</t>
  </si>
  <si>
    <t>1-7组整村闲置土地利用、产业布局、生态环境提升、农旅特色培育</t>
  </si>
  <si>
    <t>通过项目实施可改善村庄面貌，改善村庄生态环境，惠及全村群众333户，1125人，其中脱贫户及监测户87户297人；</t>
  </si>
  <si>
    <t>2024年灵口镇灵泉社区易地移民安置点“一站式”便民服务中心建设项目</t>
  </si>
  <si>
    <t>新建“一站式”社区综合服务中心一处，10间四层，2000平方米</t>
  </si>
  <si>
    <t>灵泉社区</t>
  </si>
  <si>
    <t>冯云涛</t>
  </si>
  <si>
    <t>提升搬迁点服务条件</t>
  </si>
  <si>
    <t>项目实施受益人口4054人，其中脱贫户781户3124人</t>
  </si>
  <si>
    <t>2024年柏峪寺镇柏盛佳苑小区一站式便民服务中心</t>
  </si>
  <si>
    <t>建设“一站式”社区综合服务中心一处5间2层</t>
  </si>
  <si>
    <t>方便群众办事，提升服务，受益384户1420人</t>
  </si>
  <si>
    <t>古城镇移民新区社区2024年便民一站式服务中心新建项目</t>
  </si>
  <si>
    <t>新建便民一站式服务中心2000㎡</t>
  </si>
  <si>
    <t>移民新区社区</t>
  </si>
  <si>
    <t>张亚平</t>
  </si>
  <si>
    <t>通过实施新建便民一站式服务中心2000㎡，完善社区的配套设施</t>
  </si>
  <si>
    <t>2024年四皓街办阳光庭园社区“一站式”综合服务中心建设项目</t>
  </si>
  <si>
    <t>建设“一站式”社区综合服务中心一处，建筑面积815㎡。</t>
  </si>
  <si>
    <t>县移民办</t>
  </si>
  <si>
    <t>该项目属于公益性基础设施，涉及受益农户28600人教育、医疗、社保等日常业务办理。</t>
  </si>
  <si>
    <t>2024年度洛南县石门镇刘家社区改造河西小区自来水管网</t>
  </si>
  <si>
    <t>改造安置小区内自来水管网3000米，需125阀门3个，110阀门3个，小阀门75个及直接头，大变小接头等材料，改造后方便小区住户用水管理，保障搬迁户后续生产生活</t>
  </si>
  <si>
    <t>解决易地搬迁群众38户119人的后续生产生活</t>
  </si>
  <si>
    <t>方便小区管理，保障搬迁户后续生产生活</t>
  </si>
  <si>
    <t>巡检镇易地搬迁安置小区“一站式”社区综合服务设施项目</t>
  </si>
  <si>
    <t>建设300㎡，预计投资金额120万元，</t>
  </si>
  <si>
    <t>高龙</t>
  </si>
  <si>
    <t>完善移民搬迁社区综合服务设施</t>
  </si>
  <si>
    <t>保障社区综合服务能力</t>
  </si>
  <si>
    <t>洛南县移民办</t>
  </si>
  <si>
    <t>灵口镇灵泉社区“一站式”社区综合服务设施项目</t>
  </si>
  <si>
    <t>建设2000㎡，预计投资金额380万元</t>
  </si>
  <si>
    <t>古城镇移民搬迁安置社区“一站式”社区综合服务设施项目</t>
  </si>
  <si>
    <t>建设2000㎡，预计投资金额400万元</t>
  </si>
  <si>
    <t>柏峪寺镇柏盛佳苑小区“一站式”社区综合服务设施项目</t>
  </si>
  <si>
    <t>建设280㎡，预计投资金额112万元</t>
  </si>
  <si>
    <t>四皓街办阳光庭园易地移民搬迁社区“一站式”社区综合服务设施项目</t>
  </si>
  <si>
    <t>建设815㎡，预计投资金额230万元</t>
  </si>
  <si>
    <t>阳光庭院社区</t>
  </si>
  <si>
    <t>2023年易地扶贫搬迁贷款债券贴息补助</t>
  </si>
  <si>
    <t>易地扶贫搬迁贷款债券贴息补助</t>
  </si>
  <si>
    <t>2024年易地扶贫搬迁贷款债券贴息补助</t>
  </si>
  <si>
    <t>2024年洛南县石门镇三岔村土坯房改造项目</t>
  </si>
  <si>
    <t>三岔村改造全村脱贫户监测户70座土坯房，改造村容村貌，提升房屋安全。</t>
  </si>
  <si>
    <t>通过改造全村70座土坯房，解决全村70户225人安全住房问题</t>
  </si>
  <si>
    <t>改造村容村貌，提升房屋安全</t>
  </si>
  <si>
    <t>2024年洛南县雨露计划中高职补助项目</t>
  </si>
  <si>
    <t>2024年考入中职、高职、技工院校的脱贫户家庭子女，享受“雨露计划”救助政策，以及2022年学生第三次救助和2023年学生第二次救助，预计救助4000人次</t>
  </si>
  <si>
    <t>通过实施雨露计划项目，帮助贫困学生完成中等职业教育，使其掌握一技之长，阻断贫困代际传递，从根本上斩断穷根，促使贫困家庭就业脱贫</t>
  </si>
  <si>
    <t>通过实施雨露计划项目，支持农村贫困家庭新成长劳动力接受职业教育，每人每年补贴3000元，进一步提高农村贫困家庭知识水平</t>
  </si>
  <si>
    <t>2024年洛南县项目管理费</t>
  </si>
  <si>
    <t>用于项目设计、招投标、监理、宣传等费用开支</t>
  </si>
  <si>
    <t>刘伟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</si>
</sst>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font>
    <font>
      <sz val="12"/>
      <color indexed="8"/>
      <name val="黑体"/>
      <charset val="134"/>
    </font>
    <font>
      <sz val="12"/>
      <color indexed="8"/>
      <name val="仿宋"/>
      <charset val="134"/>
    </font>
    <font>
      <sz val="12"/>
      <color indexed="8"/>
      <name val="Arial"/>
      <charset val="134"/>
    </font>
    <font>
      <sz val="16"/>
      <color indexed="8"/>
      <name val="黑体"/>
      <charset val="134"/>
    </font>
    <font>
      <u/>
      <sz val="28"/>
      <color indexed="8"/>
      <name val="方正小标宋简体"/>
      <charset val="134"/>
    </font>
    <font>
      <sz val="14"/>
      <color indexed="8"/>
      <name val="仿宋"/>
      <charset val="134"/>
    </font>
    <font>
      <b/>
      <sz val="12"/>
      <name val="仿宋"/>
      <charset val="134"/>
    </font>
    <font>
      <sz val="12"/>
      <name val="仿宋"/>
      <charset val="134"/>
    </font>
    <font>
      <u/>
      <sz val="28"/>
      <color indexed="8"/>
      <name val="仿宋"/>
      <charset val="134"/>
    </font>
    <font>
      <sz val="12"/>
      <color indexed="8"/>
      <name val="仿宋_GB2312"/>
      <charset val="134"/>
    </font>
    <font>
      <b/>
      <sz val="12"/>
      <color indexed="8"/>
      <name val="仿宋"/>
      <charset val="134"/>
    </font>
    <font>
      <sz val="10"/>
      <color indexed="8"/>
      <name val="黑体"/>
      <charset val="134"/>
    </font>
    <font>
      <b/>
      <sz val="11"/>
      <color indexed="8"/>
      <name val="宋体"/>
      <charset val="134"/>
    </font>
    <font>
      <u/>
      <sz val="20"/>
      <color indexed="8"/>
      <name val="方正小标宋简体"/>
      <charset val="134"/>
    </font>
    <font>
      <sz val="20"/>
      <color indexed="8"/>
      <name val="方正小标宋简体"/>
      <charset val="134"/>
    </font>
    <font>
      <sz val="10"/>
      <color indexed="8"/>
      <name val="仿宋"/>
      <charset val="134"/>
    </font>
    <font>
      <b/>
      <sz val="10"/>
      <color indexed="8"/>
      <name val="仿宋"/>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2" borderId="12" applyNumberFormat="0" applyAlignment="0" applyProtection="0">
      <alignment vertical="center"/>
    </xf>
    <xf numFmtId="0" fontId="28" fillId="2" borderId="11" applyNumberFormat="0" applyAlignment="0" applyProtection="0">
      <alignment vertical="center"/>
    </xf>
    <xf numFmtId="0" fontId="29" fillId="6"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8" borderId="0" applyNumberFormat="0" applyBorder="0" applyAlignment="0" applyProtection="0">
      <alignment vertical="center"/>
    </xf>
    <xf numFmtId="0" fontId="34" fillId="14" borderId="0" applyNumberFormat="0" applyBorder="0" applyAlignment="0" applyProtection="0">
      <alignment vertical="center"/>
    </xf>
    <xf numFmtId="0" fontId="35" fillId="4" borderId="0" applyNumberFormat="0" applyBorder="0" applyAlignment="0" applyProtection="0">
      <alignment vertical="center"/>
    </xf>
    <xf numFmtId="0" fontId="35" fillId="9" borderId="0" applyNumberFormat="0" applyBorder="0" applyAlignment="0" applyProtection="0">
      <alignment vertical="center"/>
    </xf>
    <xf numFmtId="0" fontId="34" fillId="9" borderId="0" applyNumberFormat="0" applyBorder="0" applyAlignment="0" applyProtection="0">
      <alignment vertical="center"/>
    </xf>
    <xf numFmtId="0" fontId="34" fillId="15"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4" fillId="15" borderId="0" applyNumberFormat="0" applyBorder="0" applyAlignment="0" applyProtection="0">
      <alignment vertical="center"/>
    </xf>
    <xf numFmtId="0" fontId="34" fillId="10" borderId="0" applyNumberFormat="0" applyBorder="0" applyAlignment="0" applyProtection="0">
      <alignment vertical="center"/>
    </xf>
    <xf numFmtId="0" fontId="35" fillId="16" borderId="0" applyNumberFormat="0" applyBorder="0" applyAlignment="0" applyProtection="0">
      <alignment vertical="center"/>
    </xf>
    <xf numFmtId="0" fontId="35" fillId="12" borderId="0" applyNumberFormat="0" applyBorder="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4" fillId="8"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lignment vertical="center"/>
    </xf>
    <xf numFmtId="49"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1"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4"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 fillId="0" borderId="0"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lignment vertical="center"/>
    </xf>
    <xf numFmtId="0" fontId="17" fillId="0" borderId="1" xfId="0" applyFont="1" applyBorder="1">
      <alignmen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eetMetadata" Target="metadata.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workbookViewId="0">
      <selection activeCell="J27" sqref="J27"/>
    </sheetView>
  </sheetViews>
  <sheetFormatPr defaultColWidth="9" defaultRowHeight="13.5" outlineLevelCol="6"/>
  <cols>
    <col min="1" max="1" width="6.25" style="40" customWidth="1"/>
    <col min="2" max="2" width="31.375" customWidth="1"/>
    <col min="3" max="3" width="9.625" customWidth="1"/>
    <col min="4" max="4" width="12.625" customWidth="1"/>
    <col min="5" max="5" width="16.75" customWidth="1"/>
    <col min="6" max="6" width="12.25" customWidth="1"/>
    <col min="7" max="7" width="13.5" customWidth="1"/>
  </cols>
  <sheetData>
    <row r="1" ht="20.25" spans="1:2">
      <c r="A1" s="41" t="s">
        <v>0</v>
      </c>
      <c r="B1" s="41"/>
    </row>
    <row r="2" ht="42" customHeight="1" spans="1:7">
      <c r="A2" s="42" t="s">
        <v>1</v>
      </c>
      <c r="B2" s="43"/>
      <c r="C2" s="43"/>
      <c r="D2" s="43"/>
      <c r="E2" s="43"/>
      <c r="F2" s="43"/>
      <c r="G2" s="43"/>
    </row>
    <row r="3" ht="26.1" customHeight="1" spans="1:7">
      <c r="A3" s="44" t="s">
        <v>2</v>
      </c>
      <c r="B3" s="44"/>
      <c r="C3" s="43"/>
      <c r="D3" s="43"/>
      <c r="E3" s="43"/>
      <c r="F3" s="43"/>
      <c r="G3" s="43"/>
    </row>
    <row r="4" s="36" customFormat="1" ht="23.1" customHeight="1" spans="1:7">
      <c r="A4" s="45" t="s">
        <v>3</v>
      </c>
      <c r="B4" s="45" t="s">
        <v>4</v>
      </c>
      <c r="C4" s="46" t="s">
        <v>5</v>
      </c>
      <c r="D4" s="46" t="s">
        <v>6</v>
      </c>
      <c r="E4" s="46"/>
      <c r="F4" s="46"/>
      <c r="G4" s="46"/>
    </row>
    <row r="5" s="37" customFormat="1" ht="31" customHeight="1" spans="1:7">
      <c r="A5" s="47"/>
      <c r="B5" s="47"/>
      <c r="C5" s="48"/>
      <c r="D5" s="49" t="s">
        <v>7</v>
      </c>
      <c r="E5" s="50" t="s">
        <v>8</v>
      </c>
      <c r="F5" s="51" t="s">
        <v>9</v>
      </c>
      <c r="G5" s="51" t="s">
        <v>10</v>
      </c>
    </row>
    <row r="6" ht="18.75" spans="1:7">
      <c r="A6" s="52"/>
      <c r="B6" s="13" t="s">
        <v>11</v>
      </c>
      <c r="C6" s="53">
        <v>1919</v>
      </c>
      <c r="D6" s="53">
        <v>142569.296</v>
      </c>
      <c r="E6" s="53">
        <v>117024.196</v>
      </c>
      <c r="F6" s="53">
        <v>8588.6</v>
      </c>
      <c r="G6" s="53">
        <v>16956.5</v>
      </c>
    </row>
    <row r="7" s="38" customFormat="1" ht="14.25" spans="1:7">
      <c r="A7" s="52">
        <v>1</v>
      </c>
      <c r="B7" s="15" t="s">
        <v>12</v>
      </c>
      <c r="C7" s="54">
        <v>580</v>
      </c>
      <c r="D7" s="54">
        <v>64361.828</v>
      </c>
      <c r="E7" s="54">
        <v>45702.828</v>
      </c>
      <c r="F7" s="54">
        <v>1909</v>
      </c>
      <c r="G7" s="54">
        <v>16750</v>
      </c>
    </row>
    <row r="8" ht="14.25" spans="1:7">
      <c r="A8" s="52">
        <v>2</v>
      </c>
      <c r="B8" s="16" t="s">
        <v>13</v>
      </c>
      <c r="C8" s="53">
        <v>277</v>
      </c>
      <c r="D8" s="53">
        <v>23595.3</v>
      </c>
      <c r="E8" s="53">
        <v>21192.8</v>
      </c>
      <c r="F8" s="53">
        <v>714</v>
      </c>
      <c r="G8" s="53">
        <v>1688.5</v>
      </c>
    </row>
    <row r="9" ht="14.25" spans="1:7">
      <c r="A9" s="52">
        <v>3</v>
      </c>
      <c r="B9" s="18" t="s">
        <v>14</v>
      </c>
      <c r="C9" s="53">
        <v>189</v>
      </c>
      <c r="D9" s="53">
        <v>13942.1</v>
      </c>
      <c r="E9" s="53">
        <v>12177.1</v>
      </c>
      <c r="F9" s="53">
        <v>424</v>
      </c>
      <c r="G9" s="53">
        <v>1341</v>
      </c>
    </row>
    <row r="10" ht="14.25" spans="1:7">
      <c r="A10" s="52">
        <v>4</v>
      </c>
      <c r="B10" s="18" t="s">
        <v>15</v>
      </c>
      <c r="C10" s="53">
        <v>29</v>
      </c>
      <c r="D10" s="53">
        <v>3155.2</v>
      </c>
      <c r="E10" s="53">
        <v>2877.7</v>
      </c>
      <c r="F10" s="53">
        <v>0</v>
      </c>
      <c r="G10" s="53">
        <v>277.5</v>
      </c>
    </row>
    <row r="11" ht="14.25" spans="1:7">
      <c r="A11" s="52">
        <v>5</v>
      </c>
      <c r="B11" s="18" t="s">
        <v>16</v>
      </c>
      <c r="C11" s="53">
        <v>6</v>
      </c>
      <c r="D11" s="53">
        <v>425</v>
      </c>
      <c r="E11" s="53">
        <v>185</v>
      </c>
      <c r="F11" s="53">
        <v>240</v>
      </c>
      <c r="G11" s="53">
        <v>0</v>
      </c>
    </row>
    <row r="12" ht="14.25" spans="1:7">
      <c r="A12" s="52">
        <v>6</v>
      </c>
      <c r="B12" s="18" t="s">
        <v>17</v>
      </c>
      <c r="C12" s="53">
        <v>2</v>
      </c>
      <c r="D12" s="53">
        <v>50</v>
      </c>
      <c r="E12" s="53">
        <v>50</v>
      </c>
      <c r="F12" s="53">
        <v>0</v>
      </c>
      <c r="G12" s="53">
        <v>0</v>
      </c>
    </row>
    <row r="13" s="38" customFormat="1" ht="14.25" spans="1:7">
      <c r="A13" s="52">
        <v>7</v>
      </c>
      <c r="B13" s="30" t="s">
        <v>18</v>
      </c>
      <c r="C13" s="54">
        <v>24</v>
      </c>
      <c r="D13" s="54">
        <v>3203</v>
      </c>
      <c r="E13" s="54">
        <v>3203</v>
      </c>
      <c r="F13" s="54">
        <v>0</v>
      </c>
      <c r="G13" s="54">
        <v>0</v>
      </c>
    </row>
    <row r="14" ht="14.25" spans="1:7">
      <c r="A14" s="52">
        <v>8</v>
      </c>
      <c r="B14" s="30" t="s">
        <v>19</v>
      </c>
      <c r="C14" s="53">
        <v>27</v>
      </c>
      <c r="D14" s="53">
        <v>2820</v>
      </c>
      <c r="E14" s="53">
        <v>2700</v>
      </c>
      <c r="F14" s="53">
        <v>50</v>
      </c>
      <c r="G14" s="53">
        <v>70</v>
      </c>
    </row>
    <row r="15" ht="14.25" spans="1:7">
      <c r="A15" s="52">
        <v>9</v>
      </c>
      <c r="B15" s="15" t="s">
        <v>20</v>
      </c>
      <c r="C15" s="53">
        <v>78</v>
      </c>
      <c r="D15" s="53">
        <v>9146.5</v>
      </c>
      <c r="E15" s="53">
        <v>6419.5</v>
      </c>
      <c r="F15" s="53">
        <v>0</v>
      </c>
      <c r="G15" s="53">
        <v>2727</v>
      </c>
    </row>
    <row r="16" ht="28.5" spans="1:7">
      <c r="A16" s="52">
        <v>10</v>
      </c>
      <c r="B16" s="18" t="s">
        <v>21</v>
      </c>
      <c r="C16" s="53">
        <v>18</v>
      </c>
      <c r="D16" s="53">
        <v>2518</v>
      </c>
      <c r="E16" s="53">
        <v>1021</v>
      </c>
      <c r="F16" s="53">
        <v>0</v>
      </c>
      <c r="G16" s="53">
        <v>1497</v>
      </c>
    </row>
    <row r="17" ht="14.25" spans="1:7">
      <c r="A17" s="52">
        <v>11</v>
      </c>
      <c r="B17" s="18" t="s">
        <v>22</v>
      </c>
      <c r="C17" s="53">
        <v>46</v>
      </c>
      <c r="D17" s="53">
        <v>4810.5</v>
      </c>
      <c r="E17" s="53">
        <v>3581.5</v>
      </c>
      <c r="F17" s="53">
        <v>0</v>
      </c>
      <c r="G17" s="53">
        <v>1229</v>
      </c>
    </row>
    <row r="18" s="38" customFormat="1" ht="14.25" spans="1:7">
      <c r="A18" s="52">
        <v>12</v>
      </c>
      <c r="B18" s="18" t="s">
        <v>23</v>
      </c>
      <c r="C18" s="54">
        <v>4</v>
      </c>
      <c r="D18" s="54">
        <v>1110</v>
      </c>
      <c r="E18" s="54">
        <v>1110</v>
      </c>
      <c r="F18" s="54">
        <v>0</v>
      </c>
      <c r="G18" s="54">
        <v>0</v>
      </c>
    </row>
    <row r="19" ht="14.25" spans="1:7">
      <c r="A19" s="52">
        <v>13</v>
      </c>
      <c r="B19" s="18" t="s">
        <v>24</v>
      </c>
      <c r="C19" s="53">
        <v>10</v>
      </c>
      <c r="D19" s="53">
        <v>708</v>
      </c>
      <c r="E19" s="53">
        <v>707</v>
      </c>
      <c r="F19" s="53">
        <v>0</v>
      </c>
      <c r="G19" s="53">
        <v>1</v>
      </c>
    </row>
    <row r="20" ht="14.25" spans="1:7">
      <c r="A20" s="52">
        <v>14</v>
      </c>
      <c r="B20" s="15" t="s">
        <v>25</v>
      </c>
      <c r="C20" s="53">
        <v>111</v>
      </c>
      <c r="D20" s="53">
        <v>6587.548</v>
      </c>
      <c r="E20" s="53">
        <v>5387.548</v>
      </c>
      <c r="F20" s="53">
        <v>1195</v>
      </c>
      <c r="G20" s="53">
        <v>5</v>
      </c>
    </row>
    <row r="21" s="38" customFormat="1" ht="28.5" spans="1:7">
      <c r="A21" s="52">
        <v>15</v>
      </c>
      <c r="B21" s="18" t="s">
        <v>26</v>
      </c>
      <c r="C21" s="54">
        <v>104</v>
      </c>
      <c r="D21" s="54">
        <v>5872.548</v>
      </c>
      <c r="E21" s="54">
        <v>4795.548</v>
      </c>
      <c r="F21" s="54">
        <v>1072</v>
      </c>
      <c r="G21" s="54">
        <v>5</v>
      </c>
    </row>
    <row r="22" ht="14.25" spans="1:7">
      <c r="A22" s="52">
        <v>16</v>
      </c>
      <c r="B22" s="18" t="s">
        <v>27</v>
      </c>
      <c r="C22" s="53">
        <v>7</v>
      </c>
      <c r="D22" s="53">
        <v>715</v>
      </c>
      <c r="E22" s="53">
        <v>592</v>
      </c>
      <c r="F22" s="53">
        <v>123</v>
      </c>
      <c r="G22" s="53">
        <v>0</v>
      </c>
    </row>
    <row r="23" ht="14.25" spans="1:7">
      <c r="A23" s="52">
        <v>17</v>
      </c>
      <c r="B23" s="31" t="s">
        <v>28</v>
      </c>
      <c r="C23" s="53">
        <v>6</v>
      </c>
      <c r="D23" s="53">
        <v>1903</v>
      </c>
      <c r="E23" s="53">
        <v>1903</v>
      </c>
      <c r="F23" s="53">
        <v>0</v>
      </c>
      <c r="G23" s="53">
        <v>0</v>
      </c>
    </row>
    <row r="24" ht="14.25" spans="1:7">
      <c r="A24" s="52">
        <v>18</v>
      </c>
      <c r="B24" s="32" t="s">
        <v>29</v>
      </c>
      <c r="C24" s="53">
        <v>1</v>
      </c>
      <c r="D24" s="53">
        <v>1100</v>
      </c>
      <c r="E24" s="53">
        <v>1100</v>
      </c>
      <c r="F24" s="53"/>
      <c r="G24" s="53"/>
    </row>
    <row r="25" ht="14.25" spans="1:7">
      <c r="A25" s="52">
        <v>19</v>
      </c>
      <c r="B25" s="30" t="s">
        <v>30</v>
      </c>
      <c r="C25" s="53">
        <v>1</v>
      </c>
      <c r="D25" s="53">
        <v>500</v>
      </c>
      <c r="E25" s="53">
        <v>500</v>
      </c>
      <c r="F25" s="53"/>
      <c r="G25" s="53"/>
    </row>
    <row r="26" ht="14.25" spans="1:7">
      <c r="A26" s="52">
        <v>20</v>
      </c>
      <c r="B26" s="18" t="s">
        <v>31</v>
      </c>
      <c r="C26" s="53"/>
      <c r="D26" s="53"/>
      <c r="E26" s="53"/>
      <c r="F26" s="53"/>
      <c r="G26" s="53"/>
    </row>
    <row r="27" ht="14.25" spans="1:7">
      <c r="A27" s="52">
        <v>21</v>
      </c>
      <c r="B27" s="18" t="s">
        <v>32</v>
      </c>
      <c r="C27" s="53">
        <v>4</v>
      </c>
      <c r="D27" s="53">
        <v>303</v>
      </c>
      <c r="E27" s="53">
        <v>303</v>
      </c>
      <c r="F27" s="53">
        <v>0</v>
      </c>
      <c r="G27" s="53">
        <v>0</v>
      </c>
    </row>
    <row r="28" ht="14.25" spans="1:7">
      <c r="A28" s="52">
        <v>22</v>
      </c>
      <c r="B28" s="32" t="s">
        <v>33</v>
      </c>
      <c r="C28" s="53"/>
      <c r="D28" s="53"/>
      <c r="E28" s="53"/>
      <c r="F28" s="53"/>
      <c r="G28" s="53"/>
    </row>
    <row r="29" ht="14.25" spans="1:7">
      <c r="A29" s="52">
        <v>23</v>
      </c>
      <c r="B29" s="15" t="s">
        <v>34</v>
      </c>
      <c r="C29" s="53">
        <v>43</v>
      </c>
      <c r="D29" s="53">
        <v>3110</v>
      </c>
      <c r="E29" s="53">
        <v>3074.5</v>
      </c>
      <c r="F29" s="53">
        <v>0</v>
      </c>
      <c r="G29" s="53">
        <v>35.5</v>
      </c>
    </row>
    <row r="30" ht="14.25" spans="1:7">
      <c r="A30" s="52">
        <v>24</v>
      </c>
      <c r="B30" s="18" t="s">
        <v>35</v>
      </c>
      <c r="C30" s="53">
        <v>30</v>
      </c>
      <c r="D30" s="53">
        <v>2168</v>
      </c>
      <c r="E30" s="53">
        <v>2134</v>
      </c>
      <c r="F30" s="53">
        <v>0</v>
      </c>
      <c r="G30" s="53">
        <v>34</v>
      </c>
    </row>
    <row r="31" ht="14.25" spans="1:7">
      <c r="A31" s="52">
        <v>25</v>
      </c>
      <c r="B31" s="18" t="s">
        <v>36</v>
      </c>
      <c r="C31" s="53">
        <v>4</v>
      </c>
      <c r="D31" s="53">
        <v>87</v>
      </c>
      <c r="E31" s="53">
        <v>85.5</v>
      </c>
      <c r="F31" s="53">
        <v>0</v>
      </c>
      <c r="G31" s="53">
        <v>1.5</v>
      </c>
    </row>
    <row r="32" ht="14.25" spans="1:7">
      <c r="A32" s="52">
        <v>26</v>
      </c>
      <c r="B32" s="18" t="s">
        <v>37</v>
      </c>
      <c r="C32" s="53"/>
      <c r="D32" s="53"/>
      <c r="E32" s="53"/>
      <c r="F32" s="53"/>
      <c r="G32" s="53"/>
    </row>
    <row r="33" ht="14.25" spans="1:7">
      <c r="A33" s="52">
        <v>27</v>
      </c>
      <c r="B33" s="18" t="s">
        <v>38</v>
      </c>
      <c r="C33" s="53">
        <v>8</v>
      </c>
      <c r="D33" s="53">
        <v>795</v>
      </c>
      <c r="E33" s="53">
        <v>795</v>
      </c>
      <c r="F33" s="53">
        <v>0</v>
      </c>
      <c r="G33" s="53">
        <v>0</v>
      </c>
    </row>
    <row r="34" ht="14.25" spans="1:7">
      <c r="A34" s="52">
        <v>28</v>
      </c>
      <c r="B34" s="30" t="s">
        <v>39</v>
      </c>
      <c r="C34" s="53">
        <v>1</v>
      </c>
      <c r="D34" s="53">
        <v>60</v>
      </c>
      <c r="E34" s="53">
        <v>60</v>
      </c>
      <c r="F34" s="53">
        <v>0</v>
      </c>
      <c r="G34" s="53">
        <v>0</v>
      </c>
    </row>
    <row r="35" ht="14.25" spans="1:7">
      <c r="A35" s="52">
        <v>29</v>
      </c>
      <c r="B35" s="15" t="s">
        <v>40</v>
      </c>
      <c r="C35" s="53">
        <v>65</v>
      </c>
      <c r="D35" s="53">
        <v>20019.48</v>
      </c>
      <c r="E35" s="53">
        <v>7725.48</v>
      </c>
      <c r="F35" s="53">
        <v>0</v>
      </c>
      <c r="G35" s="53">
        <v>12294</v>
      </c>
    </row>
    <row r="36" ht="14.25" spans="1:7">
      <c r="A36" s="52">
        <v>30</v>
      </c>
      <c r="B36" s="18" t="s">
        <v>41</v>
      </c>
      <c r="C36" s="53">
        <v>65</v>
      </c>
      <c r="D36" s="53">
        <v>20019.48</v>
      </c>
      <c r="E36" s="53">
        <v>7725.48</v>
      </c>
      <c r="F36" s="53">
        <v>0</v>
      </c>
      <c r="G36" s="53">
        <v>12294</v>
      </c>
    </row>
    <row r="37" ht="14.25" spans="1:7">
      <c r="A37" s="52">
        <v>31</v>
      </c>
      <c r="B37" s="31" t="s">
        <v>42</v>
      </c>
      <c r="C37" s="53">
        <v>10</v>
      </c>
      <c r="D37" s="53">
        <v>4108.06</v>
      </c>
      <c r="E37" s="53">
        <v>1953.06</v>
      </c>
      <c r="F37" s="53">
        <v>2100</v>
      </c>
      <c r="G37" s="53">
        <v>55</v>
      </c>
    </row>
    <row r="38" ht="14.25" spans="1:7">
      <c r="A38" s="52">
        <v>32</v>
      </c>
      <c r="B38" s="31" t="s">
        <v>43</v>
      </c>
      <c r="C38" s="53">
        <v>1</v>
      </c>
      <c r="D38" s="53">
        <v>540</v>
      </c>
      <c r="E38" s="53">
        <v>540</v>
      </c>
      <c r="F38" s="53">
        <v>0</v>
      </c>
      <c r="G38" s="53">
        <v>0</v>
      </c>
    </row>
    <row r="39" ht="14.25" spans="1:7">
      <c r="A39" s="52">
        <v>33</v>
      </c>
      <c r="B39" s="18" t="s">
        <v>44</v>
      </c>
      <c r="C39" s="53">
        <v>1</v>
      </c>
      <c r="D39" s="53">
        <v>540</v>
      </c>
      <c r="E39" s="53">
        <v>540</v>
      </c>
      <c r="F39" s="53">
        <v>0</v>
      </c>
      <c r="G39" s="53">
        <v>0</v>
      </c>
    </row>
    <row r="40" ht="14.25" spans="1:7">
      <c r="A40" s="52">
        <v>34</v>
      </c>
      <c r="B40" s="18" t="s">
        <v>45</v>
      </c>
      <c r="C40" s="53"/>
      <c r="D40" s="53"/>
      <c r="E40" s="53"/>
      <c r="F40" s="53"/>
      <c r="G40" s="53"/>
    </row>
    <row r="41" ht="14.25" spans="1:7">
      <c r="A41" s="52">
        <v>35</v>
      </c>
      <c r="B41" s="31" t="s">
        <v>46</v>
      </c>
      <c r="C41" s="53">
        <v>5</v>
      </c>
      <c r="D41" s="53">
        <v>511</v>
      </c>
      <c r="E41" s="53">
        <v>456</v>
      </c>
      <c r="F41" s="53">
        <v>0</v>
      </c>
      <c r="G41" s="53">
        <v>55</v>
      </c>
    </row>
    <row r="42" ht="14.25" spans="1:7">
      <c r="A42" s="52">
        <v>36</v>
      </c>
      <c r="B42" s="18" t="s">
        <v>47</v>
      </c>
      <c r="C42" s="53">
        <v>3</v>
      </c>
      <c r="D42" s="53">
        <v>355</v>
      </c>
      <c r="E42" s="53">
        <v>300</v>
      </c>
      <c r="F42" s="53">
        <v>0</v>
      </c>
      <c r="G42" s="53">
        <v>55</v>
      </c>
    </row>
    <row r="43" ht="14.25" spans="1:7">
      <c r="A43" s="52">
        <v>37</v>
      </c>
      <c r="B43" s="18" t="s">
        <v>48</v>
      </c>
      <c r="C43" s="53">
        <v>2</v>
      </c>
      <c r="D43" s="53">
        <v>156</v>
      </c>
      <c r="E43" s="53">
        <v>156</v>
      </c>
      <c r="F43" s="53"/>
      <c r="G43" s="53"/>
    </row>
    <row r="44" ht="14.25" spans="1:7">
      <c r="A44" s="52">
        <v>38</v>
      </c>
      <c r="B44" s="18" t="s">
        <v>49</v>
      </c>
      <c r="C44" s="53"/>
      <c r="D44" s="53"/>
      <c r="E44" s="53"/>
      <c r="F44" s="53"/>
      <c r="G44" s="53"/>
    </row>
    <row r="45" ht="14.25" spans="1:7">
      <c r="A45" s="52">
        <v>39</v>
      </c>
      <c r="B45" s="31" t="s">
        <v>50</v>
      </c>
      <c r="C45" s="53">
        <v>0</v>
      </c>
      <c r="D45" s="53"/>
      <c r="E45" s="53"/>
      <c r="F45" s="53"/>
      <c r="G45" s="53"/>
    </row>
    <row r="46" ht="14.25" spans="1:7">
      <c r="A46" s="52">
        <v>40</v>
      </c>
      <c r="B46" s="18" t="s">
        <v>51</v>
      </c>
      <c r="C46" s="53"/>
      <c r="D46" s="53"/>
      <c r="E46" s="53"/>
      <c r="F46" s="53"/>
      <c r="G46" s="53"/>
    </row>
    <row r="47" ht="14.25" spans="1:7">
      <c r="A47" s="52">
        <v>41</v>
      </c>
      <c r="B47" s="18" t="s">
        <v>52</v>
      </c>
      <c r="C47" s="53"/>
      <c r="D47" s="53"/>
      <c r="E47" s="53"/>
      <c r="F47" s="53"/>
      <c r="G47" s="53"/>
    </row>
    <row r="48" ht="14.25" spans="1:7">
      <c r="A48" s="52">
        <v>42</v>
      </c>
      <c r="B48" s="31" t="s">
        <v>53</v>
      </c>
      <c r="C48" s="53">
        <v>4</v>
      </c>
      <c r="D48" s="53">
        <v>3057.06</v>
      </c>
      <c r="E48" s="53">
        <v>957.06</v>
      </c>
      <c r="F48" s="53">
        <v>2100</v>
      </c>
      <c r="G48" s="53">
        <v>0</v>
      </c>
    </row>
    <row r="49" ht="14.25" spans="1:7">
      <c r="A49" s="52">
        <v>43</v>
      </c>
      <c r="B49" s="32" t="s">
        <v>54</v>
      </c>
      <c r="C49" s="53">
        <v>4</v>
      </c>
      <c r="D49" s="53">
        <v>3057.06</v>
      </c>
      <c r="E49" s="53">
        <v>957.06</v>
      </c>
      <c r="F49" s="53">
        <v>2100</v>
      </c>
      <c r="G49" s="53">
        <v>0</v>
      </c>
    </row>
    <row r="50" ht="14.25" spans="1:7">
      <c r="A50" s="52">
        <v>44</v>
      </c>
      <c r="B50" s="33" t="s">
        <v>55</v>
      </c>
      <c r="C50" s="53">
        <v>1314</v>
      </c>
      <c r="D50" s="53">
        <v>69767.128</v>
      </c>
      <c r="E50" s="53">
        <v>66092.028</v>
      </c>
      <c r="F50" s="53">
        <v>3573.6</v>
      </c>
      <c r="G50" s="53">
        <v>101.5</v>
      </c>
    </row>
    <row r="51" ht="28.5" spans="1:7">
      <c r="A51" s="52">
        <v>45</v>
      </c>
      <c r="B51" s="33" t="s">
        <v>56</v>
      </c>
      <c r="C51" s="53">
        <v>1081</v>
      </c>
      <c r="D51" s="53">
        <v>56681.508</v>
      </c>
      <c r="E51" s="53">
        <v>53346.408</v>
      </c>
      <c r="F51" s="53">
        <v>3263.6</v>
      </c>
      <c r="G51" s="53">
        <v>71.5</v>
      </c>
    </row>
    <row r="52" s="39" customFormat="1" ht="28.5" spans="1:7">
      <c r="A52" s="52">
        <v>46</v>
      </c>
      <c r="B52" s="32" t="s">
        <v>57</v>
      </c>
      <c r="C52" s="53">
        <v>748</v>
      </c>
      <c r="D52" s="53">
        <v>37820.6</v>
      </c>
      <c r="E52" s="53">
        <v>36197.2</v>
      </c>
      <c r="F52" s="53">
        <v>1583.6</v>
      </c>
      <c r="G52" s="53">
        <v>39.8</v>
      </c>
    </row>
    <row r="53" s="38" customFormat="1" ht="14.25" spans="1:7">
      <c r="A53" s="52">
        <v>47</v>
      </c>
      <c r="B53" s="32" t="s">
        <v>58</v>
      </c>
      <c r="C53" s="54">
        <v>220</v>
      </c>
      <c r="D53" s="54">
        <v>9204.008</v>
      </c>
      <c r="E53" s="54">
        <v>8189.308</v>
      </c>
      <c r="F53" s="54">
        <v>990</v>
      </c>
      <c r="G53" s="54">
        <v>24.7</v>
      </c>
    </row>
    <row r="54" ht="14.25" spans="1:7">
      <c r="A54" s="52">
        <v>48</v>
      </c>
      <c r="B54" s="30" t="s">
        <v>59</v>
      </c>
      <c r="C54" s="53">
        <v>55</v>
      </c>
      <c r="D54" s="53">
        <v>3216.3</v>
      </c>
      <c r="E54" s="53">
        <v>3119.3</v>
      </c>
      <c r="F54" s="53">
        <v>90</v>
      </c>
      <c r="G54" s="53">
        <v>7</v>
      </c>
    </row>
    <row r="55" ht="14.25" spans="1:7">
      <c r="A55" s="52">
        <v>49</v>
      </c>
      <c r="B55" s="30" t="s">
        <v>60</v>
      </c>
      <c r="C55" s="53">
        <v>58</v>
      </c>
      <c r="D55" s="53">
        <v>6440.6</v>
      </c>
      <c r="E55" s="53">
        <v>5840.6</v>
      </c>
      <c r="F55" s="53">
        <v>600</v>
      </c>
      <c r="G55" s="53"/>
    </row>
    <row r="56" ht="14.25" spans="1:7">
      <c r="A56" s="52">
        <v>50</v>
      </c>
      <c r="B56" s="33" t="s">
        <v>61</v>
      </c>
      <c r="C56" s="53">
        <v>124</v>
      </c>
      <c r="D56" s="53">
        <v>9706.7</v>
      </c>
      <c r="E56" s="53">
        <v>9571.7</v>
      </c>
      <c r="F56" s="53">
        <v>117</v>
      </c>
      <c r="G56" s="53">
        <v>18</v>
      </c>
    </row>
    <row r="57" s="38" customFormat="1" ht="14.25" spans="1:7">
      <c r="A57" s="52">
        <v>51</v>
      </c>
      <c r="B57" s="18" t="s">
        <v>62</v>
      </c>
      <c r="C57" s="54">
        <v>45</v>
      </c>
      <c r="D57" s="54">
        <v>4796.8</v>
      </c>
      <c r="E57" s="54">
        <v>4778.8</v>
      </c>
      <c r="F57" s="54">
        <v>15</v>
      </c>
      <c r="G57" s="54">
        <v>3</v>
      </c>
    </row>
    <row r="58" ht="14.25" spans="1:7">
      <c r="A58" s="52">
        <v>52</v>
      </c>
      <c r="B58" s="32" t="s">
        <v>63</v>
      </c>
      <c r="C58" s="53">
        <v>24</v>
      </c>
      <c r="D58" s="53">
        <v>1738.3</v>
      </c>
      <c r="E58" s="53">
        <v>1633.3</v>
      </c>
      <c r="F58" s="53">
        <v>102</v>
      </c>
      <c r="G58" s="53">
        <v>3</v>
      </c>
    </row>
    <row r="59" ht="14.25" spans="1:7">
      <c r="A59" s="52">
        <v>53</v>
      </c>
      <c r="B59" s="18" t="s">
        <v>64</v>
      </c>
      <c r="C59" s="53">
        <v>21</v>
      </c>
      <c r="D59" s="53">
        <v>955.7</v>
      </c>
      <c r="E59" s="53">
        <v>953.7</v>
      </c>
      <c r="F59" s="53">
        <v>0</v>
      </c>
      <c r="G59" s="53">
        <v>2</v>
      </c>
    </row>
    <row r="60" ht="14.25" spans="1:7">
      <c r="A60" s="52">
        <v>54</v>
      </c>
      <c r="B60" s="30" t="s">
        <v>65</v>
      </c>
      <c r="C60" s="53">
        <v>34</v>
      </c>
      <c r="D60" s="53">
        <v>2215.9</v>
      </c>
      <c r="E60" s="53">
        <v>2205.9</v>
      </c>
      <c r="F60" s="53">
        <v>0</v>
      </c>
      <c r="G60" s="53">
        <v>10</v>
      </c>
    </row>
    <row r="61" s="38" customFormat="1" ht="14.25" spans="1:7">
      <c r="A61" s="52">
        <v>55</v>
      </c>
      <c r="B61" s="34" t="s">
        <v>66</v>
      </c>
      <c r="C61" s="54">
        <v>103</v>
      </c>
      <c r="D61" s="54">
        <v>2827.92</v>
      </c>
      <c r="E61" s="54">
        <v>2622.92</v>
      </c>
      <c r="F61" s="54">
        <v>193</v>
      </c>
      <c r="G61" s="54">
        <v>12</v>
      </c>
    </row>
    <row r="62" ht="14.25" spans="1:7">
      <c r="A62" s="52">
        <v>56</v>
      </c>
      <c r="B62" s="35" t="s">
        <v>67</v>
      </c>
      <c r="C62" s="53">
        <v>103</v>
      </c>
      <c r="D62" s="53">
        <v>2827.92</v>
      </c>
      <c r="E62" s="53">
        <v>2622.92</v>
      </c>
      <c r="F62" s="53">
        <v>193</v>
      </c>
      <c r="G62" s="53">
        <v>12</v>
      </c>
    </row>
    <row r="63" ht="14.25" spans="1:7">
      <c r="A63" s="52">
        <v>57</v>
      </c>
      <c r="B63" s="35" t="s">
        <v>68</v>
      </c>
      <c r="C63" s="53"/>
      <c r="D63" s="53"/>
      <c r="E63" s="53"/>
      <c r="F63" s="53"/>
      <c r="G63" s="53"/>
    </row>
    <row r="64" ht="14.25" spans="1:7">
      <c r="A64" s="52">
        <v>58</v>
      </c>
      <c r="B64" s="34" t="s">
        <v>69</v>
      </c>
      <c r="C64" s="53">
        <v>6</v>
      </c>
      <c r="D64" s="53">
        <v>551</v>
      </c>
      <c r="E64" s="53">
        <v>551</v>
      </c>
      <c r="F64" s="53">
        <v>0</v>
      </c>
      <c r="G64" s="53">
        <v>0</v>
      </c>
    </row>
    <row r="65" ht="14.25" spans="1:7">
      <c r="A65" s="52">
        <v>59</v>
      </c>
      <c r="B65" s="34" t="s">
        <v>70</v>
      </c>
      <c r="C65" s="53">
        <v>12</v>
      </c>
      <c r="D65" s="53">
        <v>3067.28</v>
      </c>
      <c r="E65" s="53">
        <v>2116.28</v>
      </c>
      <c r="F65" s="53">
        <v>901</v>
      </c>
      <c r="G65" s="53">
        <v>50</v>
      </c>
    </row>
    <row r="66" ht="28.5" spans="1:7">
      <c r="A66" s="52">
        <v>60</v>
      </c>
      <c r="B66" s="34" t="s">
        <v>71</v>
      </c>
      <c r="C66" s="53">
        <v>10</v>
      </c>
      <c r="D66" s="53">
        <v>2399</v>
      </c>
      <c r="E66" s="53">
        <v>1448</v>
      </c>
      <c r="F66" s="53">
        <v>901</v>
      </c>
      <c r="G66" s="53">
        <v>50</v>
      </c>
    </row>
    <row r="67" ht="28.5" spans="1:7">
      <c r="A67" s="52">
        <v>61</v>
      </c>
      <c r="B67" s="34" t="s">
        <v>72</v>
      </c>
      <c r="C67" s="53">
        <v>2</v>
      </c>
      <c r="D67" s="53">
        <v>668.28</v>
      </c>
      <c r="E67" s="53">
        <v>668.28</v>
      </c>
      <c r="F67" s="53">
        <v>0</v>
      </c>
      <c r="G67" s="53">
        <v>0</v>
      </c>
    </row>
    <row r="68" ht="14.25" spans="1:7">
      <c r="A68" s="52">
        <v>62</v>
      </c>
      <c r="B68" s="34" t="s">
        <v>73</v>
      </c>
      <c r="C68" s="53">
        <v>2</v>
      </c>
      <c r="D68" s="53">
        <v>705</v>
      </c>
      <c r="E68" s="53">
        <v>600</v>
      </c>
      <c r="F68" s="53">
        <v>105</v>
      </c>
      <c r="G68" s="53">
        <v>0</v>
      </c>
    </row>
    <row r="69" s="38" customFormat="1" ht="14.25" spans="1:7">
      <c r="A69" s="52">
        <v>63</v>
      </c>
      <c r="B69" s="34" t="s">
        <v>74</v>
      </c>
      <c r="C69" s="54">
        <v>1</v>
      </c>
      <c r="D69" s="54">
        <v>105</v>
      </c>
      <c r="E69" s="54">
        <v>0</v>
      </c>
      <c r="F69" s="54">
        <v>105</v>
      </c>
      <c r="G69" s="54">
        <v>0</v>
      </c>
    </row>
    <row r="70" ht="14.25" spans="1:7">
      <c r="A70" s="52">
        <v>64</v>
      </c>
      <c r="B70" s="17" t="s">
        <v>75</v>
      </c>
      <c r="C70" s="53">
        <v>1</v>
      </c>
      <c r="D70" s="53">
        <v>105</v>
      </c>
      <c r="E70" s="53">
        <v>0</v>
      </c>
      <c r="F70" s="53">
        <v>105</v>
      </c>
      <c r="G70" s="53">
        <v>0</v>
      </c>
    </row>
    <row r="71" ht="14.25" spans="1:7">
      <c r="A71" s="52">
        <v>65</v>
      </c>
      <c r="B71" s="31" t="s">
        <v>76</v>
      </c>
      <c r="C71" s="53">
        <v>1</v>
      </c>
      <c r="D71" s="53">
        <v>600</v>
      </c>
      <c r="E71" s="53">
        <v>600</v>
      </c>
      <c r="F71" s="53"/>
      <c r="G71" s="53"/>
    </row>
    <row r="72" ht="14.25" spans="1:7">
      <c r="A72" s="52">
        <v>66</v>
      </c>
      <c r="B72" s="18" t="s">
        <v>77</v>
      </c>
      <c r="C72" s="53">
        <v>1</v>
      </c>
      <c r="D72" s="53">
        <v>600</v>
      </c>
      <c r="E72" s="53">
        <v>600</v>
      </c>
      <c r="F72" s="53"/>
      <c r="G72" s="53"/>
    </row>
    <row r="73" ht="14.25" spans="1:7">
      <c r="A73" s="52">
        <v>67</v>
      </c>
      <c r="B73" s="31" t="s">
        <v>78</v>
      </c>
      <c r="C73" s="55">
        <v>1</v>
      </c>
      <c r="D73" s="55">
        <v>560</v>
      </c>
      <c r="E73" s="55">
        <v>560</v>
      </c>
      <c r="F73" s="55"/>
      <c r="G73" s="55"/>
    </row>
    <row r="74" ht="14.25" spans="1:7">
      <c r="A74" s="52">
        <v>68</v>
      </c>
      <c r="B74" s="18" t="s">
        <v>79</v>
      </c>
      <c r="C74" s="55"/>
      <c r="D74" s="55"/>
      <c r="E74" s="55"/>
      <c r="F74" s="55"/>
      <c r="G74" s="55"/>
    </row>
  </sheetData>
  <mergeCells count="7">
    <mergeCell ref="A1:B1"/>
    <mergeCell ref="A2:G2"/>
    <mergeCell ref="A3:B3"/>
    <mergeCell ref="D4:G4"/>
    <mergeCell ref="A4:A5"/>
    <mergeCell ref="B4:B5"/>
    <mergeCell ref="C4:C5"/>
  </mergeCells>
  <printOptions horizontalCentered="1"/>
  <pageMargins left="0.550694444444444" right="0.550694444444444" top="0.590277777777778" bottom="0.590277777777778" header="0.314583333333333" footer="0.314583333333333"/>
  <pageSetup paperSize="9" firstPageNumber="4" orientation="landscape" useFirstPageNumber="1"/>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1992"/>
  <sheetViews>
    <sheetView tabSelected="1" topLeftCell="A1172" workbookViewId="0">
      <selection activeCell="C1174" sqref="C1174"/>
    </sheetView>
  </sheetViews>
  <sheetFormatPr defaultColWidth="6.875" defaultRowHeight="15"/>
  <cols>
    <col min="1" max="1" width="15.375" style="4" customWidth="1"/>
    <col min="2" max="27" width="15.375" style="5" customWidth="1"/>
    <col min="28" max="28" width="15.375" style="2" customWidth="1"/>
    <col min="29" max="30" width="8" style="5" hidden="1" customWidth="1"/>
    <col min="31" max="31" width="23.375" style="5" hidden="1" customWidth="1"/>
    <col min="32" max="32" width="7.75" style="5" hidden="1" customWidth="1"/>
    <col min="36" max="261" width="8" style="5" customWidth="1"/>
    <col min="262" max="16371" width="6.875" style="5"/>
  </cols>
  <sheetData>
    <row r="1" ht="20.25" spans="1:1">
      <c r="A1" s="6" t="s">
        <v>80</v>
      </c>
    </row>
    <row r="2" ht="36.75" spans="1:28">
      <c r="A2" s="7" t="s">
        <v>81</v>
      </c>
      <c r="B2" s="7"/>
      <c r="C2" s="7"/>
      <c r="D2" s="7"/>
      <c r="E2" s="7"/>
      <c r="F2" s="7"/>
      <c r="G2" s="7"/>
      <c r="H2" s="7"/>
      <c r="I2" s="7"/>
      <c r="J2" s="7"/>
      <c r="K2" s="7"/>
      <c r="L2" s="7"/>
      <c r="M2" s="7"/>
      <c r="N2" s="7"/>
      <c r="O2" s="7"/>
      <c r="P2" s="7"/>
      <c r="Q2" s="7"/>
      <c r="R2" s="7"/>
      <c r="S2" s="7"/>
      <c r="T2" s="7"/>
      <c r="U2" s="7"/>
      <c r="V2" s="7"/>
      <c r="W2" s="7"/>
      <c r="X2" s="7"/>
      <c r="Y2" s="7"/>
      <c r="Z2" s="7"/>
      <c r="AA2" s="7"/>
      <c r="AB2" s="22"/>
    </row>
    <row r="3" s="1" customFormat="1" ht="21" customHeight="1" spans="1:32">
      <c r="A3" s="8" t="s">
        <v>4</v>
      </c>
      <c r="B3" s="9" t="s">
        <v>82</v>
      </c>
      <c r="C3" s="9" t="s">
        <v>83</v>
      </c>
      <c r="D3" s="9" t="s">
        <v>84</v>
      </c>
      <c r="E3" s="9"/>
      <c r="F3" s="9" t="s">
        <v>85</v>
      </c>
      <c r="G3" s="9" t="s">
        <v>86</v>
      </c>
      <c r="H3" s="10" t="s">
        <v>87</v>
      </c>
      <c r="I3" s="19" t="s">
        <v>88</v>
      </c>
      <c r="J3" s="20"/>
      <c r="K3" s="20"/>
      <c r="L3" s="20"/>
      <c r="M3" s="20"/>
      <c r="N3" s="20"/>
      <c r="O3" s="20"/>
      <c r="P3" s="21"/>
      <c r="Q3" s="9" t="s">
        <v>89</v>
      </c>
      <c r="R3" s="9" t="s">
        <v>90</v>
      </c>
      <c r="S3" s="9" t="s">
        <v>91</v>
      </c>
      <c r="T3" s="9" t="s">
        <v>92</v>
      </c>
      <c r="U3" s="9" t="s">
        <v>93</v>
      </c>
      <c r="V3" s="9" t="s">
        <v>94</v>
      </c>
      <c r="W3" s="9" t="s">
        <v>95</v>
      </c>
      <c r="X3" s="9"/>
      <c r="Y3" s="9" t="s">
        <v>96</v>
      </c>
      <c r="Z3" s="9" t="s">
        <v>97</v>
      </c>
      <c r="AA3" s="9" t="s">
        <v>98</v>
      </c>
      <c r="AB3" s="23" t="s">
        <v>99</v>
      </c>
      <c r="AC3" s="24" t="s">
        <v>100</v>
      </c>
      <c r="AD3" s="24"/>
      <c r="AE3" s="24"/>
      <c r="AF3" s="24"/>
    </row>
    <row r="4" s="1" customFormat="1" ht="28.5" spans="1:32">
      <c r="A4" s="8"/>
      <c r="B4" s="9"/>
      <c r="C4" s="9"/>
      <c r="D4" s="9" t="s">
        <v>101</v>
      </c>
      <c r="E4" s="9" t="s">
        <v>102</v>
      </c>
      <c r="F4" s="9"/>
      <c r="G4" s="9"/>
      <c r="H4" s="11"/>
      <c r="I4" s="10" t="s">
        <v>7</v>
      </c>
      <c r="J4" s="9" t="s">
        <v>103</v>
      </c>
      <c r="K4" s="9"/>
      <c r="L4" s="9"/>
      <c r="M4" s="9"/>
      <c r="N4" s="9"/>
      <c r="O4" s="9" t="s">
        <v>104</v>
      </c>
      <c r="P4" s="9"/>
      <c r="Q4" s="9"/>
      <c r="R4" s="9"/>
      <c r="S4" s="9"/>
      <c r="T4" s="9"/>
      <c r="U4" s="9"/>
      <c r="V4" s="9"/>
      <c r="W4" s="9"/>
      <c r="X4" s="9"/>
      <c r="Y4" s="9"/>
      <c r="Z4" s="9"/>
      <c r="AA4" s="9"/>
      <c r="AB4" s="25"/>
      <c r="AC4" s="26" t="s">
        <v>105</v>
      </c>
      <c r="AD4" s="26" t="s">
        <v>106</v>
      </c>
      <c r="AE4" s="26" t="s">
        <v>107</v>
      </c>
      <c r="AF4" s="26" t="s">
        <v>108</v>
      </c>
    </row>
    <row r="5" s="1" customFormat="1" ht="28.5" spans="1:32">
      <c r="A5" s="8"/>
      <c r="B5" s="9"/>
      <c r="C5" s="9"/>
      <c r="D5" s="9"/>
      <c r="E5" s="9"/>
      <c r="F5" s="9"/>
      <c r="G5" s="9"/>
      <c r="H5" s="12"/>
      <c r="I5" s="12"/>
      <c r="J5" s="9" t="s">
        <v>109</v>
      </c>
      <c r="K5" s="9" t="s">
        <v>110</v>
      </c>
      <c r="L5" s="9" t="s">
        <v>111</v>
      </c>
      <c r="M5" s="9" t="s">
        <v>112</v>
      </c>
      <c r="N5" s="9" t="s">
        <v>113</v>
      </c>
      <c r="O5" s="9" t="s">
        <v>114</v>
      </c>
      <c r="P5" s="9" t="s">
        <v>115</v>
      </c>
      <c r="Q5" s="9"/>
      <c r="R5" s="9"/>
      <c r="S5" s="9"/>
      <c r="T5" s="9"/>
      <c r="U5" s="9"/>
      <c r="V5" s="9"/>
      <c r="W5" s="9" t="s">
        <v>116</v>
      </c>
      <c r="X5" s="9" t="s">
        <v>117</v>
      </c>
      <c r="Y5" s="9"/>
      <c r="Z5" s="9"/>
      <c r="AA5" s="9"/>
      <c r="AB5" s="27"/>
      <c r="AC5" s="26" t="s">
        <v>118</v>
      </c>
      <c r="AD5" s="26"/>
      <c r="AE5" s="26" t="s">
        <v>119</v>
      </c>
      <c r="AF5" s="26" t="s">
        <v>120</v>
      </c>
    </row>
    <row r="6" s="2" customFormat="1" ht="22" customHeight="1" spans="1:32">
      <c r="A6" s="13" t="s">
        <v>11</v>
      </c>
      <c r="B6" s="14">
        <f>B7+B617+B640+B1969+B1984+B1991</f>
        <v>1919</v>
      </c>
      <c r="C6" s="14"/>
      <c r="D6" s="14"/>
      <c r="E6" s="14"/>
      <c r="F6" s="14"/>
      <c r="G6" s="14"/>
      <c r="H6" s="14"/>
      <c r="I6" s="14">
        <f t="shared" ref="I6:P6" si="0">I7+I617+I640+I1969+I1984+I1991</f>
        <v>142569.296</v>
      </c>
      <c r="J6" s="14">
        <f t="shared" si="0"/>
        <v>117024.196</v>
      </c>
      <c r="K6" s="14">
        <f t="shared" si="0"/>
        <v>27048.97</v>
      </c>
      <c r="L6" s="14">
        <f t="shared" si="0"/>
        <v>30280.626</v>
      </c>
      <c r="M6" s="14" t="e">
        <f ca="1" t="shared" si="0"/>
        <v>#NAME?</v>
      </c>
      <c r="N6" s="14">
        <f t="shared" si="0"/>
        <v>59137.4</v>
      </c>
      <c r="O6" s="14">
        <f t="shared" si="0"/>
        <v>8588.6</v>
      </c>
      <c r="P6" s="14">
        <f t="shared" si="0"/>
        <v>16956.5</v>
      </c>
      <c r="Q6" s="14"/>
      <c r="R6" s="14"/>
      <c r="S6" s="14"/>
      <c r="T6" s="14"/>
      <c r="U6" s="14"/>
      <c r="V6" s="14"/>
      <c r="W6" s="14"/>
      <c r="X6" s="14"/>
      <c r="Y6" s="14"/>
      <c r="Z6" s="14"/>
      <c r="AA6" s="14"/>
      <c r="AB6" s="14"/>
      <c r="AC6" s="26"/>
      <c r="AD6" s="26"/>
      <c r="AE6" s="26"/>
      <c r="AF6" s="26"/>
    </row>
    <row r="7" ht="18" customHeight="1" spans="1:32">
      <c r="A7" s="15" t="s">
        <v>12</v>
      </c>
      <c r="B7" s="14">
        <f>B8+B292+B375+B489+B501+B550</f>
        <v>580</v>
      </c>
      <c r="C7" s="14"/>
      <c r="D7" s="14"/>
      <c r="E7" s="14"/>
      <c r="F7" s="14"/>
      <c r="G7" s="14"/>
      <c r="H7" s="14"/>
      <c r="I7" s="14">
        <f t="shared" ref="I7:P7" si="1">I8+I292+I375+I489+I501+I550</f>
        <v>64361.828</v>
      </c>
      <c r="J7" s="14">
        <f t="shared" si="1"/>
        <v>45702.828</v>
      </c>
      <c r="K7" s="14">
        <f t="shared" si="1"/>
        <v>15184.3</v>
      </c>
      <c r="L7" s="14">
        <f t="shared" si="1"/>
        <v>12044.748</v>
      </c>
      <c r="M7" s="14" t="e" cm="1">
        <f ca="1" t="array" ref="M7">M8+M292+m³75+M489+M501+M550</f>
        <v>#NAME?</v>
      </c>
      <c r="N7" s="14">
        <f t="shared" si="1"/>
        <v>18302.78</v>
      </c>
      <c r="O7" s="14">
        <f t="shared" si="1"/>
        <v>1909</v>
      </c>
      <c r="P7" s="14">
        <f t="shared" si="1"/>
        <v>16750</v>
      </c>
      <c r="Q7" s="14"/>
      <c r="R7" s="14"/>
      <c r="S7" s="14"/>
      <c r="T7" s="14"/>
      <c r="U7" s="14"/>
      <c r="V7" s="14"/>
      <c r="W7" s="14"/>
      <c r="X7" s="14"/>
      <c r="Y7" s="14"/>
      <c r="Z7" s="14"/>
      <c r="AA7" s="14"/>
      <c r="AB7" s="14"/>
      <c r="AC7" s="28"/>
      <c r="AD7" s="26"/>
      <c r="AE7" s="28"/>
      <c r="AF7" s="28"/>
    </row>
    <row r="8" ht="19" customHeight="1" spans="1:32">
      <c r="A8" s="16" t="s">
        <v>13</v>
      </c>
      <c r="B8" s="14">
        <f>B9+B199+B229+B236+B239+B264</f>
        <v>277</v>
      </c>
      <c r="C8" s="14"/>
      <c r="D8" s="14"/>
      <c r="E8" s="14"/>
      <c r="F8" s="14"/>
      <c r="G8" s="14"/>
      <c r="H8" s="14"/>
      <c r="I8" s="14">
        <f t="shared" ref="I8:P8" si="2">I9+I199+I229+I236+I239+I264</f>
        <v>23595.3</v>
      </c>
      <c r="J8" s="14">
        <f t="shared" si="2"/>
        <v>21192.8</v>
      </c>
      <c r="K8" s="14">
        <f t="shared" si="2"/>
        <v>5804.5</v>
      </c>
      <c r="L8" s="14">
        <f t="shared" si="2"/>
        <v>4318.2</v>
      </c>
      <c r="M8" s="14">
        <f t="shared" si="2"/>
        <v>100</v>
      </c>
      <c r="N8" s="14">
        <f t="shared" si="2"/>
        <v>10970.1</v>
      </c>
      <c r="O8" s="14">
        <f t="shared" si="2"/>
        <v>714</v>
      </c>
      <c r="P8" s="14">
        <f t="shared" si="2"/>
        <v>1688.5</v>
      </c>
      <c r="Q8" s="14"/>
      <c r="R8" s="14"/>
      <c r="S8" s="14"/>
      <c r="T8" s="14"/>
      <c r="U8" s="14"/>
      <c r="V8" s="14"/>
      <c r="W8" s="14"/>
      <c r="X8" s="14"/>
      <c r="Y8" s="14"/>
      <c r="Z8" s="14"/>
      <c r="AA8" s="14"/>
      <c r="AB8" s="14"/>
      <c r="AC8" s="28"/>
      <c r="AD8" s="26"/>
      <c r="AE8" s="28"/>
      <c r="AF8" s="28"/>
    </row>
    <row r="9" ht="18" customHeight="1" spans="1:32">
      <c r="A9" s="17" t="s">
        <v>14</v>
      </c>
      <c r="B9" s="14">
        <v>189</v>
      </c>
      <c r="C9" s="14"/>
      <c r="D9" s="14"/>
      <c r="E9" s="14"/>
      <c r="F9" s="14"/>
      <c r="G9" s="14"/>
      <c r="H9" s="14"/>
      <c r="I9" s="14">
        <f t="shared" ref="I9:P9" si="3">SUM(I10:I198)</f>
        <v>13942.1</v>
      </c>
      <c r="J9" s="14">
        <f t="shared" si="3"/>
        <v>12177.1</v>
      </c>
      <c r="K9" s="14">
        <f t="shared" si="3"/>
        <v>2924.5</v>
      </c>
      <c r="L9" s="14">
        <f t="shared" si="3"/>
        <v>2695</v>
      </c>
      <c r="M9" s="14">
        <f t="shared" si="3"/>
        <v>0</v>
      </c>
      <c r="N9" s="14">
        <f t="shared" si="3"/>
        <v>6557.6</v>
      </c>
      <c r="O9" s="14">
        <f t="shared" si="3"/>
        <v>424</v>
      </c>
      <c r="P9" s="14">
        <f t="shared" si="3"/>
        <v>1341</v>
      </c>
      <c r="Q9" s="14"/>
      <c r="R9" s="14"/>
      <c r="S9" s="14"/>
      <c r="T9" s="14"/>
      <c r="U9" s="14"/>
      <c r="V9" s="14"/>
      <c r="W9" s="14"/>
      <c r="X9" s="14"/>
      <c r="Y9" s="14"/>
      <c r="Z9" s="14"/>
      <c r="AA9" s="14"/>
      <c r="AB9" s="14"/>
      <c r="AC9" s="28"/>
      <c r="AD9" s="26"/>
      <c r="AE9" s="28"/>
      <c r="AF9" s="28"/>
    </row>
    <row r="10" ht="71.25" spans="1:32">
      <c r="A10" s="18" t="s">
        <v>14</v>
      </c>
      <c r="B10" s="14" t="s">
        <v>121</v>
      </c>
      <c r="C10" s="14" t="s">
        <v>122</v>
      </c>
      <c r="D10" s="14" t="s">
        <v>123</v>
      </c>
      <c r="E10" s="14" t="s">
        <v>124</v>
      </c>
      <c r="F10" s="14" t="s">
        <v>106</v>
      </c>
      <c r="G10" s="14" t="s">
        <v>125</v>
      </c>
      <c r="H10" s="14" t="s">
        <v>126</v>
      </c>
      <c r="I10" s="14">
        <v>70</v>
      </c>
      <c r="J10" s="14">
        <v>70</v>
      </c>
      <c r="K10" s="14">
        <v>70</v>
      </c>
      <c r="L10" s="14"/>
      <c r="M10" s="14"/>
      <c r="N10" s="14"/>
      <c r="O10" s="14"/>
      <c r="P10" s="14"/>
      <c r="Q10" s="14" t="s">
        <v>119</v>
      </c>
      <c r="R10" s="14" t="s">
        <v>120</v>
      </c>
      <c r="S10" s="14" t="s">
        <v>108</v>
      </c>
      <c r="T10" s="14" t="s">
        <v>120</v>
      </c>
      <c r="U10" s="14" t="s">
        <v>120</v>
      </c>
      <c r="V10" s="14" t="s">
        <v>120</v>
      </c>
      <c r="W10" s="14">
        <v>35</v>
      </c>
      <c r="X10" s="14">
        <v>65</v>
      </c>
      <c r="Y10" s="14">
        <v>65</v>
      </c>
      <c r="Z10" s="14" t="s">
        <v>127</v>
      </c>
      <c r="AA10" s="14" t="s">
        <v>128</v>
      </c>
      <c r="AB10" s="14" t="s">
        <v>123</v>
      </c>
      <c r="AC10" s="28"/>
      <c r="AD10" s="28"/>
      <c r="AE10" s="28"/>
      <c r="AF10" s="28"/>
    </row>
    <row r="11" ht="71.25" spans="1:32">
      <c r="A11" s="18" t="s">
        <v>14</v>
      </c>
      <c r="B11" s="14" t="s">
        <v>129</v>
      </c>
      <c r="C11" s="14" t="s">
        <v>130</v>
      </c>
      <c r="D11" s="14" t="s">
        <v>123</v>
      </c>
      <c r="E11" s="14" t="s">
        <v>131</v>
      </c>
      <c r="F11" s="14" t="s">
        <v>106</v>
      </c>
      <c r="G11" s="14" t="s">
        <v>132</v>
      </c>
      <c r="H11" s="14" t="s">
        <v>133</v>
      </c>
      <c r="I11" s="14">
        <v>52.5</v>
      </c>
      <c r="J11" s="14">
        <v>52.5</v>
      </c>
      <c r="K11" s="14">
        <v>52.5</v>
      </c>
      <c r="L11" s="14"/>
      <c r="M11" s="14"/>
      <c r="N11" s="14"/>
      <c r="O11" s="14"/>
      <c r="P11" s="14"/>
      <c r="Q11" s="14" t="s">
        <v>119</v>
      </c>
      <c r="R11" s="14" t="s">
        <v>108</v>
      </c>
      <c r="S11" s="14" t="s">
        <v>120</v>
      </c>
      <c r="T11" s="14" t="s">
        <v>120</v>
      </c>
      <c r="U11" s="14" t="s">
        <v>120</v>
      </c>
      <c r="V11" s="14" t="s">
        <v>120</v>
      </c>
      <c r="W11" s="14">
        <v>20</v>
      </c>
      <c r="X11" s="14">
        <v>69</v>
      </c>
      <c r="Y11" s="14">
        <v>420</v>
      </c>
      <c r="Z11" s="14" t="s">
        <v>134</v>
      </c>
      <c r="AA11" s="14" t="s">
        <v>135</v>
      </c>
      <c r="AB11" s="14" t="s">
        <v>123</v>
      </c>
      <c r="AC11" s="28"/>
      <c r="AD11" s="28"/>
      <c r="AE11" s="28"/>
      <c r="AF11" s="28"/>
    </row>
    <row r="12" ht="71.25" spans="1:32">
      <c r="A12" s="18" t="s">
        <v>14</v>
      </c>
      <c r="B12" s="14" t="s">
        <v>136</v>
      </c>
      <c r="C12" s="14" t="s">
        <v>137</v>
      </c>
      <c r="D12" s="14" t="s">
        <v>123</v>
      </c>
      <c r="E12" s="14" t="s">
        <v>138</v>
      </c>
      <c r="F12" s="14" t="s">
        <v>106</v>
      </c>
      <c r="G12" s="14" t="s">
        <v>139</v>
      </c>
      <c r="H12" s="14" t="s">
        <v>140</v>
      </c>
      <c r="I12" s="14">
        <v>60</v>
      </c>
      <c r="J12" s="14">
        <v>60</v>
      </c>
      <c r="K12" s="14"/>
      <c r="L12" s="14">
        <v>60</v>
      </c>
      <c r="M12" s="14"/>
      <c r="N12" s="14"/>
      <c r="O12" s="14"/>
      <c r="P12" s="14"/>
      <c r="Q12" s="14" t="s">
        <v>119</v>
      </c>
      <c r="R12" s="14" t="s">
        <v>120</v>
      </c>
      <c r="S12" s="14" t="s">
        <v>120</v>
      </c>
      <c r="T12" s="14" t="s">
        <v>120</v>
      </c>
      <c r="U12" s="14" t="s">
        <v>120</v>
      </c>
      <c r="V12" s="14" t="s">
        <v>120</v>
      </c>
      <c r="W12" s="14">
        <v>162</v>
      </c>
      <c r="X12" s="14">
        <v>544</v>
      </c>
      <c r="Y12" s="14">
        <v>2018</v>
      </c>
      <c r="Z12" s="14" t="s">
        <v>141</v>
      </c>
      <c r="AA12" s="14" t="s">
        <v>142</v>
      </c>
      <c r="AB12" s="14" t="s">
        <v>123</v>
      </c>
      <c r="AC12" s="28"/>
      <c r="AD12" s="28"/>
      <c r="AE12" s="28"/>
      <c r="AF12" s="28"/>
    </row>
    <row r="13" ht="71.25" spans="1:32">
      <c r="A13" s="18" t="s">
        <v>14</v>
      </c>
      <c r="B13" s="14" t="s">
        <v>143</v>
      </c>
      <c r="C13" s="14" t="s">
        <v>144</v>
      </c>
      <c r="D13" s="14" t="s">
        <v>123</v>
      </c>
      <c r="E13" s="14" t="s">
        <v>145</v>
      </c>
      <c r="F13" s="14" t="s">
        <v>106</v>
      </c>
      <c r="G13" s="14" t="s">
        <v>139</v>
      </c>
      <c r="H13" s="14" t="s">
        <v>146</v>
      </c>
      <c r="I13" s="14">
        <v>30</v>
      </c>
      <c r="J13" s="14"/>
      <c r="K13" s="14"/>
      <c r="L13" s="14"/>
      <c r="M13" s="14"/>
      <c r="N13" s="14"/>
      <c r="O13" s="14">
        <v>30</v>
      </c>
      <c r="P13" s="14"/>
      <c r="Q13" s="14" t="s">
        <v>119</v>
      </c>
      <c r="R13" s="14" t="s">
        <v>108</v>
      </c>
      <c r="S13" s="14" t="s">
        <v>120</v>
      </c>
      <c r="T13" s="14" t="s">
        <v>120</v>
      </c>
      <c r="U13" s="14" t="s">
        <v>120</v>
      </c>
      <c r="V13" s="14" t="s">
        <v>120</v>
      </c>
      <c r="W13" s="14">
        <v>65</v>
      </c>
      <c r="X13" s="14">
        <v>208</v>
      </c>
      <c r="Y13" s="14">
        <v>1086</v>
      </c>
      <c r="Z13" s="14" t="s">
        <v>134</v>
      </c>
      <c r="AA13" s="14" t="s">
        <v>147</v>
      </c>
      <c r="AB13" s="14" t="s">
        <v>123</v>
      </c>
      <c r="AC13" s="28"/>
      <c r="AD13" s="28"/>
      <c r="AE13" s="28"/>
      <c r="AF13" s="28"/>
    </row>
    <row r="14" ht="71.25" spans="1:32">
      <c r="A14" s="18" t="s">
        <v>14</v>
      </c>
      <c r="B14" s="14" t="s">
        <v>148</v>
      </c>
      <c r="C14" s="14" t="s">
        <v>149</v>
      </c>
      <c r="D14" s="14" t="s">
        <v>123</v>
      </c>
      <c r="E14" s="14" t="s">
        <v>145</v>
      </c>
      <c r="F14" s="14" t="s">
        <v>106</v>
      </c>
      <c r="G14" s="14" t="s">
        <v>139</v>
      </c>
      <c r="H14" s="14" t="s">
        <v>146</v>
      </c>
      <c r="I14" s="14">
        <v>10</v>
      </c>
      <c r="J14" s="14"/>
      <c r="K14" s="14"/>
      <c r="L14" s="14"/>
      <c r="M14" s="14"/>
      <c r="N14" s="14"/>
      <c r="O14" s="14">
        <v>10</v>
      </c>
      <c r="P14" s="14"/>
      <c r="Q14" s="14" t="s">
        <v>119</v>
      </c>
      <c r="R14" s="14" t="s">
        <v>108</v>
      </c>
      <c r="S14" s="14" t="s">
        <v>120</v>
      </c>
      <c r="T14" s="14" t="s">
        <v>120</v>
      </c>
      <c r="U14" s="14" t="s">
        <v>120</v>
      </c>
      <c r="V14" s="14" t="s">
        <v>120</v>
      </c>
      <c r="W14" s="14">
        <v>7</v>
      </c>
      <c r="X14" s="14">
        <v>23</v>
      </c>
      <c r="Y14" s="14">
        <v>107</v>
      </c>
      <c r="Z14" s="14" t="s">
        <v>150</v>
      </c>
      <c r="AA14" s="14" t="s">
        <v>151</v>
      </c>
      <c r="AB14" s="14" t="s">
        <v>123</v>
      </c>
      <c r="AC14" s="28"/>
      <c r="AD14" s="28"/>
      <c r="AE14" s="28"/>
      <c r="AF14" s="28"/>
    </row>
    <row r="15" ht="99.75" spans="1:32">
      <c r="A15" s="18" t="s">
        <v>14</v>
      </c>
      <c r="B15" s="14" t="s">
        <v>152</v>
      </c>
      <c r="C15" s="14" t="s">
        <v>153</v>
      </c>
      <c r="D15" s="14" t="s">
        <v>123</v>
      </c>
      <c r="E15" s="14" t="s">
        <v>154</v>
      </c>
      <c r="F15" s="14" t="s">
        <v>106</v>
      </c>
      <c r="G15" s="14" t="s">
        <v>139</v>
      </c>
      <c r="H15" s="14" t="s">
        <v>155</v>
      </c>
      <c r="I15" s="14">
        <v>13</v>
      </c>
      <c r="J15" s="14"/>
      <c r="K15" s="14"/>
      <c r="L15" s="14"/>
      <c r="M15" s="14"/>
      <c r="N15" s="14"/>
      <c r="O15" s="14">
        <v>13</v>
      </c>
      <c r="P15" s="14"/>
      <c r="Q15" s="14" t="s">
        <v>119</v>
      </c>
      <c r="R15" s="14" t="s">
        <v>108</v>
      </c>
      <c r="S15" s="14" t="s">
        <v>108</v>
      </c>
      <c r="T15" s="14" t="s">
        <v>108</v>
      </c>
      <c r="U15" s="14" t="s">
        <v>108</v>
      </c>
      <c r="V15" s="14" t="s">
        <v>120</v>
      </c>
      <c r="W15" s="14">
        <v>21</v>
      </c>
      <c r="X15" s="14">
        <v>82</v>
      </c>
      <c r="Y15" s="14">
        <v>160</v>
      </c>
      <c r="Z15" s="14" t="s">
        <v>156</v>
      </c>
      <c r="AA15" s="14" t="s">
        <v>157</v>
      </c>
      <c r="AB15" s="14" t="s">
        <v>123</v>
      </c>
      <c r="AC15" s="28"/>
      <c r="AD15" s="28"/>
      <c r="AE15" s="28"/>
      <c r="AF15" s="28"/>
    </row>
    <row r="16" ht="71.25" spans="1:32">
      <c r="A16" s="18" t="s">
        <v>14</v>
      </c>
      <c r="B16" s="14" t="s">
        <v>158</v>
      </c>
      <c r="C16" s="14" t="s">
        <v>159</v>
      </c>
      <c r="D16" s="14" t="s">
        <v>123</v>
      </c>
      <c r="E16" s="14" t="s">
        <v>154</v>
      </c>
      <c r="F16" s="14" t="s">
        <v>106</v>
      </c>
      <c r="G16" s="14" t="s">
        <v>139</v>
      </c>
      <c r="H16" s="14" t="s">
        <v>155</v>
      </c>
      <c r="I16" s="14">
        <v>30</v>
      </c>
      <c r="J16" s="14"/>
      <c r="K16" s="14"/>
      <c r="L16" s="14"/>
      <c r="M16" s="14"/>
      <c r="N16" s="14"/>
      <c r="O16" s="14">
        <v>30</v>
      </c>
      <c r="P16" s="14"/>
      <c r="Q16" s="14" t="s">
        <v>119</v>
      </c>
      <c r="R16" s="14" t="s">
        <v>108</v>
      </c>
      <c r="S16" s="14" t="s">
        <v>108</v>
      </c>
      <c r="T16" s="14" t="s">
        <v>108</v>
      </c>
      <c r="U16" s="14" t="s">
        <v>108</v>
      </c>
      <c r="V16" s="14" t="s">
        <v>120</v>
      </c>
      <c r="W16" s="14">
        <v>78</v>
      </c>
      <c r="X16" s="14">
        <v>304</v>
      </c>
      <c r="Y16" s="14">
        <v>1200</v>
      </c>
      <c r="Z16" s="14" t="s">
        <v>160</v>
      </c>
      <c r="AA16" s="14" t="s">
        <v>161</v>
      </c>
      <c r="AB16" s="14" t="s">
        <v>123</v>
      </c>
      <c r="AC16" s="28"/>
      <c r="AD16" s="28"/>
      <c r="AE16" s="28"/>
      <c r="AF16" s="28"/>
    </row>
    <row r="17" ht="99.75" spans="1:32">
      <c r="A17" s="18" t="s">
        <v>14</v>
      </c>
      <c r="B17" s="14" t="s">
        <v>162</v>
      </c>
      <c r="C17" s="14" t="s">
        <v>163</v>
      </c>
      <c r="D17" s="14" t="s">
        <v>123</v>
      </c>
      <c r="E17" s="14" t="s">
        <v>164</v>
      </c>
      <c r="F17" s="14" t="s">
        <v>106</v>
      </c>
      <c r="G17" s="14" t="s">
        <v>139</v>
      </c>
      <c r="H17" s="14" t="s">
        <v>165</v>
      </c>
      <c r="I17" s="14">
        <v>10</v>
      </c>
      <c r="J17" s="14">
        <v>10</v>
      </c>
      <c r="K17" s="14"/>
      <c r="L17" s="14">
        <v>10</v>
      </c>
      <c r="M17" s="14"/>
      <c r="N17" s="14"/>
      <c r="O17" s="14"/>
      <c r="P17" s="14"/>
      <c r="Q17" s="14" t="s">
        <v>119</v>
      </c>
      <c r="R17" s="14" t="s">
        <v>108</v>
      </c>
      <c r="S17" s="14" t="s">
        <v>108</v>
      </c>
      <c r="T17" s="14" t="s">
        <v>108</v>
      </c>
      <c r="U17" s="14" t="s">
        <v>108</v>
      </c>
      <c r="V17" s="14" t="s">
        <v>120</v>
      </c>
      <c r="W17" s="14">
        <v>91</v>
      </c>
      <c r="X17" s="14">
        <v>330</v>
      </c>
      <c r="Y17" s="14">
        <v>773</v>
      </c>
      <c r="Z17" s="14" t="s">
        <v>166</v>
      </c>
      <c r="AA17" s="14" t="s">
        <v>167</v>
      </c>
      <c r="AB17" s="14" t="s">
        <v>123</v>
      </c>
      <c r="AC17" s="28"/>
      <c r="AD17" s="28"/>
      <c r="AE17" s="28"/>
      <c r="AF17" s="28"/>
    </row>
    <row r="18" ht="185.25" spans="1:32">
      <c r="A18" s="18" t="s">
        <v>14</v>
      </c>
      <c r="B18" s="14" t="s">
        <v>168</v>
      </c>
      <c r="C18" s="14" t="s">
        <v>169</v>
      </c>
      <c r="D18" s="14" t="s">
        <v>123</v>
      </c>
      <c r="E18" s="14" t="s">
        <v>170</v>
      </c>
      <c r="F18" s="14" t="s">
        <v>106</v>
      </c>
      <c r="G18" s="14" t="s">
        <v>139</v>
      </c>
      <c r="H18" s="14" t="s">
        <v>171</v>
      </c>
      <c r="I18" s="14">
        <v>18</v>
      </c>
      <c r="J18" s="14"/>
      <c r="K18" s="14"/>
      <c r="L18" s="14"/>
      <c r="M18" s="14"/>
      <c r="N18" s="14"/>
      <c r="O18" s="14">
        <v>18</v>
      </c>
      <c r="P18" s="14"/>
      <c r="Q18" s="14" t="s">
        <v>119</v>
      </c>
      <c r="R18" s="14" t="s">
        <v>108</v>
      </c>
      <c r="S18" s="14" t="s">
        <v>120</v>
      </c>
      <c r="T18" s="14" t="s">
        <v>120</v>
      </c>
      <c r="U18" s="14" t="s">
        <v>120</v>
      </c>
      <c r="V18" s="14" t="s">
        <v>120</v>
      </c>
      <c r="W18" s="14">
        <v>33</v>
      </c>
      <c r="X18" s="14">
        <v>112</v>
      </c>
      <c r="Y18" s="14">
        <v>289</v>
      </c>
      <c r="Z18" s="14" t="s">
        <v>172</v>
      </c>
      <c r="AA18" s="14" t="s">
        <v>173</v>
      </c>
      <c r="AB18" s="14" t="s">
        <v>123</v>
      </c>
      <c r="AC18" s="28"/>
      <c r="AD18" s="28"/>
      <c r="AE18" s="28"/>
      <c r="AF18" s="28"/>
    </row>
    <row r="19" ht="185.25" spans="1:32">
      <c r="A19" s="18" t="s">
        <v>14</v>
      </c>
      <c r="B19" s="14" t="s">
        <v>174</v>
      </c>
      <c r="C19" s="14" t="s">
        <v>175</v>
      </c>
      <c r="D19" s="14" t="s">
        <v>123</v>
      </c>
      <c r="E19" s="14" t="s">
        <v>131</v>
      </c>
      <c r="F19" s="14" t="s">
        <v>106</v>
      </c>
      <c r="G19" s="14" t="s">
        <v>139</v>
      </c>
      <c r="H19" s="14" t="s">
        <v>176</v>
      </c>
      <c r="I19" s="14">
        <v>82</v>
      </c>
      <c r="J19" s="14">
        <v>82</v>
      </c>
      <c r="K19" s="14"/>
      <c r="L19" s="14">
        <v>82</v>
      </c>
      <c r="M19" s="14"/>
      <c r="N19" s="14"/>
      <c r="O19" s="14"/>
      <c r="P19" s="14"/>
      <c r="Q19" s="14" t="s">
        <v>119</v>
      </c>
      <c r="R19" s="14" t="s">
        <v>108</v>
      </c>
      <c r="S19" s="14" t="s">
        <v>108</v>
      </c>
      <c r="T19" s="14" t="s">
        <v>120</v>
      </c>
      <c r="U19" s="14" t="s">
        <v>120</v>
      </c>
      <c r="V19" s="14" t="s">
        <v>120</v>
      </c>
      <c r="W19" s="14">
        <v>83</v>
      </c>
      <c r="X19" s="14">
        <v>235</v>
      </c>
      <c r="Y19" s="14">
        <v>2405</v>
      </c>
      <c r="Z19" s="14" t="s">
        <v>177</v>
      </c>
      <c r="AA19" s="14" t="s">
        <v>178</v>
      </c>
      <c r="AB19" s="14" t="s">
        <v>123</v>
      </c>
      <c r="AC19" s="28"/>
      <c r="AD19" s="28"/>
      <c r="AE19" s="28"/>
      <c r="AF19" s="28"/>
    </row>
    <row r="20" ht="199.5" spans="1:32">
      <c r="A20" s="18" t="s">
        <v>14</v>
      </c>
      <c r="B20" s="14" t="s">
        <v>179</v>
      </c>
      <c r="C20" s="14" t="s">
        <v>144</v>
      </c>
      <c r="D20" s="14" t="s">
        <v>123</v>
      </c>
      <c r="E20" s="14" t="s">
        <v>180</v>
      </c>
      <c r="F20" s="14" t="s">
        <v>106</v>
      </c>
      <c r="G20" s="14" t="s">
        <v>181</v>
      </c>
      <c r="H20" s="14" t="s">
        <v>182</v>
      </c>
      <c r="I20" s="14">
        <v>10</v>
      </c>
      <c r="J20" s="14"/>
      <c r="K20" s="14"/>
      <c r="L20" s="14"/>
      <c r="M20" s="14"/>
      <c r="N20" s="14"/>
      <c r="O20" s="14">
        <v>10</v>
      </c>
      <c r="P20" s="14"/>
      <c r="Q20" s="14" t="s">
        <v>119</v>
      </c>
      <c r="R20" s="14" t="s">
        <v>120</v>
      </c>
      <c r="S20" s="14" t="s">
        <v>108</v>
      </c>
      <c r="T20" s="14" t="s">
        <v>108</v>
      </c>
      <c r="U20" s="14" t="s">
        <v>108</v>
      </c>
      <c r="V20" s="14" t="s">
        <v>120</v>
      </c>
      <c r="W20" s="14">
        <v>32</v>
      </c>
      <c r="X20" s="14">
        <v>106</v>
      </c>
      <c r="Y20" s="14">
        <v>463</v>
      </c>
      <c r="Z20" s="14" t="s">
        <v>183</v>
      </c>
      <c r="AA20" s="14" t="s">
        <v>184</v>
      </c>
      <c r="AB20" s="14" t="s">
        <v>123</v>
      </c>
      <c r="AC20" s="28"/>
      <c r="AD20" s="28"/>
      <c r="AE20" s="28"/>
      <c r="AF20" s="28"/>
    </row>
    <row r="21" ht="99.75" spans="1:32">
      <c r="A21" s="18" t="s">
        <v>14</v>
      </c>
      <c r="B21" s="14" t="s">
        <v>185</v>
      </c>
      <c r="C21" s="14" t="s">
        <v>186</v>
      </c>
      <c r="D21" s="14" t="s">
        <v>123</v>
      </c>
      <c r="E21" s="14" t="s">
        <v>180</v>
      </c>
      <c r="F21" s="14" t="s">
        <v>106</v>
      </c>
      <c r="G21" s="14" t="s">
        <v>181</v>
      </c>
      <c r="H21" s="14" t="s">
        <v>182</v>
      </c>
      <c r="I21" s="14">
        <v>10</v>
      </c>
      <c r="J21" s="14"/>
      <c r="K21" s="14"/>
      <c r="L21" s="14"/>
      <c r="M21" s="14"/>
      <c r="N21" s="14"/>
      <c r="O21" s="14">
        <v>10</v>
      </c>
      <c r="P21" s="14"/>
      <c r="Q21" s="14" t="s">
        <v>119</v>
      </c>
      <c r="R21" s="14" t="s">
        <v>108</v>
      </c>
      <c r="S21" s="14" t="s">
        <v>108</v>
      </c>
      <c r="T21" s="14" t="s">
        <v>120</v>
      </c>
      <c r="U21" s="14" t="s">
        <v>120</v>
      </c>
      <c r="V21" s="14" t="s">
        <v>120</v>
      </c>
      <c r="W21" s="14">
        <v>5</v>
      </c>
      <c r="X21" s="14">
        <v>21</v>
      </c>
      <c r="Y21" s="14">
        <v>43</v>
      </c>
      <c r="Z21" s="14" t="s">
        <v>187</v>
      </c>
      <c r="AA21" s="14" t="s">
        <v>188</v>
      </c>
      <c r="AB21" s="14" t="s">
        <v>123</v>
      </c>
      <c r="AC21" s="28"/>
      <c r="AD21" s="28"/>
      <c r="AE21" s="28"/>
      <c r="AF21" s="28"/>
    </row>
    <row r="22" ht="114" spans="1:32">
      <c r="A22" s="18" t="s">
        <v>14</v>
      </c>
      <c r="B22" s="14" t="s">
        <v>189</v>
      </c>
      <c r="C22" s="14" t="s">
        <v>190</v>
      </c>
      <c r="D22" s="14" t="s">
        <v>123</v>
      </c>
      <c r="E22" s="14" t="s">
        <v>191</v>
      </c>
      <c r="F22" s="14" t="s">
        <v>106</v>
      </c>
      <c r="G22" s="14" t="s">
        <v>192</v>
      </c>
      <c r="H22" s="14" t="s">
        <v>193</v>
      </c>
      <c r="I22" s="14">
        <v>95</v>
      </c>
      <c r="J22" s="14">
        <v>95</v>
      </c>
      <c r="K22" s="14">
        <v>95</v>
      </c>
      <c r="L22" s="14"/>
      <c r="M22" s="14"/>
      <c r="N22" s="14"/>
      <c r="O22" s="14"/>
      <c r="P22" s="14"/>
      <c r="Q22" s="14" t="s">
        <v>119</v>
      </c>
      <c r="R22" s="14" t="s">
        <v>120</v>
      </c>
      <c r="S22" s="14" t="s">
        <v>120</v>
      </c>
      <c r="T22" s="14" t="s">
        <v>120</v>
      </c>
      <c r="U22" s="14" t="s">
        <v>108</v>
      </c>
      <c r="V22" s="14" t="s">
        <v>120</v>
      </c>
      <c r="W22" s="14">
        <v>96</v>
      </c>
      <c r="X22" s="14">
        <v>325</v>
      </c>
      <c r="Y22" s="14">
        <v>969</v>
      </c>
      <c r="Z22" s="14" t="s">
        <v>194</v>
      </c>
      <c r="AA22" s="14" t="s">
        <v>195</v>
      </c>
      <c r="AB22" s="14" t="s">
        <v>123</v>
      </c>
      <c r="AC22" s="28"/>
      <c r="AD22" s="28"/>
      <c r="AE22" s="28"/>
      <c r="AF22" s="28"/>
    </row>
    <row r="23" ht="85.5" spans="1:32">
      <c r="A23" s="18" t="s">
        <v>14</v>
      </c>
      <c r="B23" s="14" t="s">
        <v>196</v>
      </c>
      <c r="C23" s="14" t="s">
        <v>197</v>
      </c>
      <c r="D23" s="14" t="s">
        <v>123</v>
      </c>
      <c r="E23" s="14" t="s">
        <v>191</v>
      </c>
      <c r="F23" s="14" t="s">
        <v>106</v>
      </c>
      <c r="G23" s="14" t="s">
        <v>192</v>
      </c>
      <c r="H23" s="14" t="s">
        <v>193</v>
      </c>
      <c r="I23" s="14">
        <v>10</v>
      </c>
      <c r="J23" s="14">
        <v>10</v>
      </c>
      <c r="K23" s="14">
        <v>10</v>
      </c>
      <c r="L23" s="14"/>
      <c r="M23" s="14"/>
      <c r="N23" s="14"/>
      <c r="O23" s="14"/>
      <c r="P23" s="14"/>
      <c r="Q23" s="14" t="s">
        <v>119</v>
      </c>
      <c r="R23" s="14" t="s">
        <v>120</v>
      </c>
      <c r="S23" s="14" t="s">
        <v>120</v>
      </c>
      <c r="T23" s="14" t="s">
        <v>120</v>
      </c>
      <c r="U23" s="14" t="s">
        <v>108</v>
      </c>
      <c r="V23" s="14" t="s">
        <v>120</v>
      </c>
      <c r="W23" s="14">
        <v>96</v>
      </c>
      <c r="X23" s="14">
        <v>325</v>
      </c>
      <c r="Y23" s="14">
        <v>969</v>
      </c>
      <c r="Z23" s="14" t="s">
        <v>198</v>
      </c>
      <c r="AA23" s="14" t="s">
        <v>199</v>
      </c>
      <c r="AB23" s="14" t="s">
        <v>123</v>
      </c>
      <c r="AC23" s="28"/>
      <c r="AD23" s="28"/>
      <c r="AE23" s="28"/>
      <c r="AF23" s="28"/>
    </row>
    <row r="24" ht="99.75" spans="1:32">
      <c r="A24" s="18" t="s">
        <v>14</v>
      </c>
      <c r="B24" s="14" t="s">
        <v>200</v>
      </c>
      <c r="C24" s="14" t="s">
        <v>201</v>
      </c>
      <c r="D24" s="14" t="s">
        <v>123</v>
      </c>
      <c r="E24" s="14" t="s">
        <v>202</v>
      </c>
      <c r="F24" s="14" t="s">
        <v>106</v>
      </c>
      <c r="G24" s="14" t="s">
        <v>203</v>
      </c>
      <c r="H24" s="14" t="s">
        <v>204</v>
      </c>
      <c r="I24" s="14">
        <v>11</v>
      </c>
      <c r="J24" s="14"/>
      <c r="K24" s="14"/>
      <c r="L24" s="14"/>
      <c r="M24" s="14"/>
      <c r="N24" s="14"/>
      <c r="O24" s="14">
        <v>11</v>
      </c>
      <c r="P24" s="14"/>
      <c r="Q24" s="14" t="s">
        <v>119</v>
      </c>
      <c r="R24" s="14" t="s">
        <v>120</v>
      </c>
      <c r="S24" s="14" t="s">
        <v>108</v>
      </c>
      <c r="T24" s="14" t="s">
        <v>120</v>
      </c>
      <c r="U24" s="14" t="s">
        <v>120</v>
      </c>
      <c r="V24" s="14" t="s">
        <v>120</v>
      </c>
      <c r="W24" s="14">
        <v>102</v>
      </c>
      <c r="X24" s="14">
        <v>346</v>
      </c>
      <c r="Y24" s="14">
        <v>1357</v>
      </c>
      <c r="Z24" s="14" t="s">
        <v>205</v>
      </c>
      <c r="AA24" s="14" t="s">
        <v>206</v>
      </c>
      <c r="AB24" s="14" t="s">
        <v>123</v>
      </c>
      <c r="AC24" s="28"/>
      <c r="AD24" s="28"/>
      <c r="AE24" s="28"/>
      <c r="AF24" s="28"/>
    </row>
    <row r="25" ht="85.5" spans="1:32">
      <c r="A25" s="18" t="s">
        <v>14</v>
      </c>
      <c r="B25" s="14" t="s">
        <v>207</v>
      </c>
      <c r="C25" s="14" t="s">
        <v>208</v>
      </c>
      <c r="D25" s="14" t="s">
        <v>123</v>
      </c>
      <c r="E25" s="14" t="s">
        <v>209</v>
      </c>
      <c r="F25" s="14" t="s">
        <v>106</v>
      </c>
      <c r="G25" s="14" t="s">
        <v>139</v>
      </c>
      <c r="H25" s="14" t="s">
        <v>210</v>
      </c>
      <c r="I25" s="14">
        <v>40</v>
      </c>
      <c r="J25" s="14">
        <v>40</v>
      </c>
      <c r="K25" s="14">
        <v>40</v>
      </c>
      <c r="L25" s="14"/>
      <c r="M25" s="14"/>
      <c r="N25" s="14"/>
      <c r="O25" s="14"/>
      <c r="P25" s="14"/>
      <c r="Q25" s="14" t="s">
        <v>119</v>
      </c>
      <c r="R25" s="14" t="s">
        <v>120</v>
      </c>
      <c r="S25" s="14" t="s">
        <v>120</v>
      </c>
      <c r="T25" s="14" t="s">
        <v>108</v>
      </c>
      <c r="U25" s="14" t="s">
        <v>108</v>
      </c>
      <c r="V25" s="14" t="s">
        <v>120</v>
      </c>
      <c r="W25" s="14">
        <v>90</v>
      </c>
      <c r="X25" s="14">
        <v>270</v>
      </c>
      <c r="Y25" s="14">
        <v>720</v>
      </c>
      <c r="Z25" s="14" t="s">
        <v>211</v>
      </c>
      <c r="AA25" s="14" t="s">
        <v>212</v>
      </c>
      <c r="AB25" s="14" t="s">
        <v>123</v>
      </c>
      <c r="AC25" s="28"/>
      <c r="AD25" s="28"/>
      <c r="AE25" s="28"/>
      <c r="AF25" s="28"/>
    </row>
    <row r="26" ht="57" spans="1:32">
      <c r="A26" s="18" t="s">
        <v>14</v>
      </c>
      <c r="B26" s="14" t="s">
        <v>213</v>
      </c>
      <c r="C26" s="14" t="s">
        <v>214</v>
      </c>
      <c r="D26" s="14" t="s">
        <v>123</v>
      </c>
      <c r="E26" s="14" t="s">
        <v>215</v>
      </c>
      <c r="F26" s="14" t="s">
        <v>106</v>
      </c>
      <c r="G26" s="14" t="s">
        <v>139</v>
      </c>
      <c r="H26" s="14" t="s">
        <v>216</v>
      </c>
      <c r="I26" s="14">
        <v>20</v>
      </c>
      <c r="J26" s="14">
        <v>20</v>
      </c>
      <c r="K26" s="14">
        <v>20</v>
      </c>
      <c r="L26" s="14"/>
      <c r="M26" s="14"/>
      <c r="N26" s="14"/>
      <c r="O26" s="14"/>
      <c r="P26" s="14"/>
      <c r="Q26" s="14" t="s">
        <v>119</v>
      </c>
      <c r="R26" s="14" t="s">
        <v>120</v>
      </c>
      <c r="S26" s="14" t="s">
        <v>120</v>
      </c>
      <c r="T26" s="14" t="s">
        <v>108</v>
      </c>
      <c r="U26" s="14" t="s">
        <v>108</v>
      </c>
      <c r="V26" s="14" t="s">
        <v>120</v>
      </c>
      <c r="W26" s="14">
        <v>130</v>
      </c>
      <c r="X26" s="14">
        <v>593</v>
      </c>
      <c r="Y26" s="14">
        <v>1254</v>
      </c>
      <c r="Z26" s="14" t="s">
        <v>211</v>
      </c>
      <c r="AA26" s="14" t="s">
        <v>217</v>
      </c>
      <c r="AB26" s="14" t="s">
        <v>123</v>
      </c>
      <c r="AC26" s="28"/>
      <c r="AD26" s="28"/>
      <c r="AE26" s="28"/>
      <c r="AF26" s="28"/>
    </row>
    <row r="27" ht="71.25" spans="1:32">
      <c r="A27" s="18" t="s">
        <v>14</v>
      </c>
      <c r="B27" s="14" t="s">
        <v>218</v>
      </c>
      <c r="C27" s="14" t="s">
        <v>219</v>
      </c>
      <c r="D27" s="14" t="s">
        <v>123</v>
      </c>
      <c r="E27" s="14" t="s">
        <v>220</v>
      </c>
      <c r="F27" s="14" t="s">
        <v>106</v>
      </c>
      <c r="G27" s="14" t="s">
        <v>139</v>
      </c>
      <c r="H27" s="14" t="s">
        <v>221</v>
      </c>
      <c r="I27" s="14">
        <v>100</v>
      </c>
      <c r="J27" s="14"/>
      <c r="K27" s="14"/>
      <c r="L27" s="14"/>
      <c r="M27" s="14"/>
      <c r="N27" s="14"/>
      <c r="O27" s="14">
        <v>100</v>
      </c>
      <c r="P27" s="14"/>
      <c r="Q27" s="14" t="s">
        <v>119</v>
      </c>
      <c r="R27" s="14" t="s">
        <v>108</v>
      </c>
      <c r="S27" s="14" t="s">
        <v>108</v>
      </c>
      <c r="T27" s="14" t="s">
        <v>120</v>
      </c>
      <c r="U27" s="14" t="s">
        <v>108</v>
      </c>
      <c r="V27" s="14" t="s">
        <v>120</v>
      </c>
      <c r="W27" s="14">
        <v>156</v>
      </c>
      <c r="X27" s="14">
        <v>526</v>
      </c>
      <c r="Y27" s="14">
        <v>1030</v>
      </c>
      <c r="Z27" s="14" t="s">
        <v>134</v>
      </c>
      <c r="AA27" s="14" t="s">
        <v>222</v>
      </c>
      <c r="AB27" s="14" t="s">
        <v>123</v>
      </c>
      <c r="AC27" s="28"/>
      <c r="AD27" s="28"/>
      <c r="AE27" s="28"/>
      <c r="AF27" s="28"/>
    </row>
    <row r="28" ht="57" spans="1:32">
      <c r="A28" s="18" t="s">
        <v>14</v>
      </c>
      <c r="B28" s="14" t="s">
        <v>223</v>
      </c>
      <c r="C28" s="14" t="s">
        <v>224</v>
      </c>
      <c r="D28" s="14" t="s">
        <v>123</v>
      </c>
      <c r="E28" s="14" t="s">
        <v>220</v>
      </c>
      <c r="F28" s="14" t="s">
        <v>106</v>
      </c>
      <c r="G28" s="14" t="s">
        <v>139</v>
      </c>
      <c r="H28" s="14" t="s">
        <v>221</v>
      </c>
      <c r="I28" s="14">
        <v>20</v>
      </c>
      <c r="J28" s="14"/>
      <c r="K28" s="14"/>
      <c r="L28" s="14"/>
      <c r="M28" s="14"/>
      <c r="N28" s="14"/>
      <c r="O28" s="14">
        <v>20</v>
      </c>
      <c r="P28" s="14"/>
      <c r="Q28" s="14" t="s">
        <v>119</v>
      </c>
      <c r="R28" s="14" t="s">
        <v>108</v>
      </c>
      <c r="S28" s="14" t="s">
        <v>108</v>
      </c>
      <c r="T28" s="14" t="s">
        <v>120</v>
      </c>
      <c r="U28" s="14" t="s">
        <v>120</v>
      </c>
      <c r="V28" s="14" t="s">
        <v>120</v>
      </c>
      <c r="W28" s="14">
        <v>42</v>
      </c>
      <c r="X28" s="14">
        <v>138</v>
      </c>
      <c r="Y28" s="14">
        <v>268</v>
      </c>
      <c r="Z28" s="14" t="s">
        <v>134</v>
      </c>
      <c r="AA28" s="14" t="s">
        <v>225</v>
      </c>
      <c r="AB28" s="14" t="s">
        <v>123</v>
      </c>
      <c r="AC28" s="28"/>
      <c r="AD28" s="28"/>
      <c r="AE28" s="28"/>
      <c r="AF28" s="28"/>
    </row>
    <row r="29" ht="57" spans="1:32">
      <c r="A29" s="18" t="s">
        <v>14</v>
      </c>
      <c r="B29" s="14" t="s">
        <v>226</v>
      </c>
      <c r="C29" s="14" t="s">
        <v>227</v>
      </c>
      <c r="D29" s="14" t="s">
        <v>123</v>
      </c>
      <c r="E29" s="14" t="s">
        <v>220</v>
      </c>
      <c r="F29" s="14" t="s">
        <v>106</v>
      </c>
      <c r="G29" s="14" t="s">
        <v>139</v>
      </c>
      <c r="H29" s="14" t="s">
        <v>221</v>
      </c>
      <c r="I29" s="14">
        <v>10</v>
      </c>
      <c r="J29" s="14"/>
      <c r="K29" s="14"/>
      <c r="L29" s="14"/>
      <c r="M29" s="14"/>
      <c r="N29" s="14"/>
      <c r="O29" s="14">
        <v>10</v>
      </c>
      <c r="P29" s="14"/>
      <c r="Q29" s="14" t="s">
        <v>119</v>
      </c>
      <c r="R29" s="14" t="s">
        <v>108</v>
      </c>
      <c r="S29" s="14" t="s">
        <v>108</v>
      </c>
      <c r="T29" s="14" t="s">
        <v>120</v>
      </c>
      <c r="U29" s="14" t="s">
        <v>120</v>
      </c>
      <c r="V29" s="14" t="s">
        <v>120</v>
      </c>
      <c r="W29" s="14">
        <v>18</v>
      </c>
      <c r="X29" s="14">
        <v>59</v>
      </c>
      <c r="Y29" s="14">
        <v>72</v>
      </c>
      <c r="Z29" s="14" t="s">
        <v>134</v>
      </c>
      <c r="AA29" s="14" t="s">
        <v>228</v>
      </c>
      <c r="AB29" s="14" t="s">
        <v>123</v>
      </c>
      <c r="AC29" s="28"/>
      <c r="AD29" s="28"/>
      <c r="AE29" s="28"/>
      <c r="AF29" s="28"/>
    </row>
    <row r="30" ht="71.25" spans="1:32">
      <c r="A30" s="18" t="s">
        <v>14</v>
      </c>
      <c r="B30" s="14" t="s">
        <v>229</v>
      </c>
      <c r="C30" s="14" t="s">
        <v>230</v>
      </c>
      <c r="D30" s="14" t="s">
        <v>123</v>
      </c>
      <c r="E30" s="14" t="s">
        <v>231</v>
      </c>
      <c r="F30" s="14" t="s">
        <v>106</v>
      </c>
      <c r="G30" s="14" t="s">
        <v>139</v>
      </c>
      <c r="H30" s="14" t="s">
        <v>232</v>
      </c>
      <c r="I30" s="14">
        <v>30</v>
      </c>
      <c r="J30" s="14"/>
      <c r="K30" s="14"/>
      <c r="L30" s="14"/>
      <c r="M30" s="14"/>
      <c r="N30" s="14"/>
      <c r="O30" s="14">
        <v>30</v>
      </c>
      <c r="P30" s="14"/>
      <c r="Q30" s="14" t="s">
        <v>119</v>
      </c>
      <c r="R30" s="14" t="s">
        <v>108</v>
      </c>
      <c r="S30" s="14" t="s">
        <v>120</v>
      </c>
      <c r="T30" s="14" t="s">
        <v>120</v>
      </c>
      <c r="U30" s="14" t="s">
        <v>120</v>
      </c>
      <c r="V30" s="14" t="s">
        <v>120</v>
      </c>
      <c r="W30" s="14">
        <v>95</v>
      </c>
      <c r="X30" s="14">
        <v>305</v>
      </c>
      <c r="Y30" s="14">
        <v>870</v>
      </c>
      <c r="Z30" s="14" t="s">
        <v>134</v>
      </c>
      <c r="AA30" s="14" t="s">
        <v>233</v>
      </c>
      <c r="AB30" s="14" t="s">
        <v>123</v>
      </c>
      <c r="AC30" s="28"/>
      <c r="AD30" s="28"/>
      <c r="AE30" s="28"/>
      <c r="AF30" s="28"/>
    </row>
    <row r="31" ht="85.5" spans="1:32">
      <c r="A31" s="18" t="s">
        <v>14</v>
      </c>
      <c r="B31" s="14" t="s">
        <v>234</v>
      </c>
      <c r="C31" s="14" t="s">
        <v>235</v>
      </c>
      <c r="D31" s="14" t="s">
        <v>123</v>
      </c>
      <c r="E31" s="14" t="s">
        <v>236</v>
      </c>
      <c r="F31" s="14" t="s">
        <v>106</v>
      </c>
      <c r="G31" s="14" t="s">
        <v>139</v>
      </c>
      <c r="H31" s="14" t="s">
        <v>237</v>
      </c>
      <c r="I31" s="14">
        <v>40</v>
      </c>
      <c r="J31" s="14"/>
      <c r="K31" s="14"/>
      <c r="L31" s="14"/>
      <c r="M31" s="14"/>
      <c r="N31" s="14"/>
      <c r="O31" s="14">
        <v>40</v>
      </c>
      <c r="P31" s="14"/>
      <c r="Q31" s="14" t="s">
        <v>119</v>
      </c>
      <c r="R31" s="14" t="s">
        <v>108</v>
      </c>
      <c r="S31" s="14" t="s">
        <v>120</v>
      </c>
      <c r="T31" s="14" t="s">
        <v>120</v>
      </c>
      <c r="U31" s="14" t="s">
        <v>120</v>
      </c>
      <c r="V31" s="14" t="s">
        <v>120</v>
      </c>
      <c r="W31" s="14">
        <v>87</v>
      </c>
      <c r="X31" s="14">
        <v>301</v>
      </c>
      <c r="Y31" s="14">
        <v>1246</v>
      </c>
      <c r="Z31" s="14" t="s">
        <v>134</v>
      </c>
      <c r="AA31" s="14" t="s">
        <v>238</v>
      </c>
      <c r="AB31" s="14" t="s">
        <v>123</v>
      </c>
      <c r="AC31" s="28"/>
      <c r="AD31" s="28"/>
      <c r="AE31" s="28"/>
      <c r="AF31" s="28"/>
    </row>
    <row r="32" ht="128.25" spans="1:32">
      <c r="A32" s="18" t="s">
        <v>14</v>
      </c>
      <c r="B32" s="14" t="s">
        <v>239</v>
      </c>
      <c r="C32" s="14" t="s">
        <v>240</v>
      </c>
      <c r="D32" s="14" t="s">
        <v>241</v>
      </c>
      <c r="E32" s="14" t="s">
        <v>242</v>
      </c>
      <c r="F32" s="14" t="s">
        <v>106</v>
      </c>
      <c r="G32" s="14" t="s">
        <v>241</v>
      </c>
      <c r="H32" s="14" t="s">
        <v>243</v>
      </c>
      <c r="I32" s="14">
        <v>30</v>
      </c>
      <c r="J32" s="14">
        <v>30</v>
      </c>
      <c r="K32" s="14"/>
      <c r="L32" s="14">
        <v>30</v>
      </c>
      <c r="M32" s="14"/>
      <c r="N32" s="14"/>
      <c r="O32" s="14"/>
      <c r="P32" s="14"/>
      <c r="Q32" s="14" t="s">
        <v>119</v>
      </c>
      <c r="R32" s="14" t="s">
        <v>108</v>
      </c>
      <c r="S32" s="14" t="s">
        <v>120</v>
      </c>
      <c r="T32" s="14" t="s">
        <v>120</v>
      </c>
      <c r="U32" s="14" t="s">
        <v>120</v>
      </c>
      <c r="V32" s="14" t="s">
        <v>120</v>
      </c>
      <c r="W32" s="14">
        <v>24</v>
      </c>
      <c r="X32" s="14">
        <v>75</v>
      </c>
      <c r="Y32" s="14">
        <v>276</v>
      </c>
      <c r="Z32" s="14" t="s">
        <v>244</v>
      </c>
      <c r="AA32" s="14" t="s">
        <v>245</v>
      </c>
      <c r="AB32" s="14" t="s">
        <v>241</v>
      </c>
      <c r="AC32" s="28"/>
      <c r="AD32" s="28"/>
      <c r="AE32" s="28"/>
      <c r="AF32" s="28"/>
    </row>
    <row r="33" ht="71.25" spans="1:32">
      <c r="A33" s="18" t="s">
        <v>14</v>
      </c>
      <c r="B33" s="14" t="s">
        <v>246</v>
      </c>
      <c r="C33" s="14" t="s">
        <v>247</v>
      </c>
      <c r="D33" s="14" t="s">
        <v>241</v>
      </c>
      <c r="E33" s="14" t="s">
        <v>248</v>
      </c>
      <c r="F33" s="14" t="s">
        <v>106</v>
      </c>
      <c r="G33" s="14" t="s">
        <v>241</v>
      </c>
      <c r="H33" s="14" t="s">
        <v>249</v>
      </c>
      <c r="I33" s="14">
        <v>10</v>
      </c>
      <c r="J33" s="14">
        <v>10</v>
      </c>
      <c r="K33" s="14">
        <v>10</v>
      </c>
      <c r="L33" s="14"/>
      <c r="M33" s="14"/>
      <c r="N33" s="14"/>
      <c r="O33" s="14"/>
      <c r="P33" s="14"/>
      <c r="Q33" s="14" t="s">
        <v>119</v>
      </c>
      <c r="R33" s="14" t="s">
        <v>108</v>
      </c>
      <c r="S33" s="14" t="s">
        <v>108</v>
      </c>
      <c r="T33" s="14" t="s">
        <v>108</v>
      </c>
      <c r="U33" s="14" t="s">
        <v>108</v>
      </c>
      <c r="V33" s="14" t="s">
        <v>120</v>
      </c>
      <c r="W33" s="14">
        <v>10</v>
      </c>
      <c r="X33" s="14">
        <v>35</v>
      </c>
      <c r="Y33" s="14">
        <v>78</v>
      </c>
      <c r="Z33" s="14" t="s">
        <v>244</v>
      </c>
      <c r="AA33" s="14" t="s">
        <v>250</v>
      </c>
      <c r="AB33" s="14" t="s">
        <v>241</v>
      </c>
      <c r="AC33" s="28"/>
      <c r="AD33" s="28"/>
      <c r="AE33" s="28"/>
      <c r="AF33" s="28"/>
    </row>
    <row r="34" ht="114" spans="1:32">
      <c r="A34" s="18" t="s">
        <v>14</v>
      </c>
      <c r="B34" s="14" t="s">
        <v>251</v>
      </c>
      <c r="C34" s="14" t="s">
        <v>252</v>
      </c>
      <c r="D34" s="14" t="s">
        <v>241</v>
      </c>
      <c r="E34" s="14" t="s">
        <v>253</v>
      </c>
      <c r="F34" s="14" t="s">
        <v>106</v>
      </c>
      <c r="G34" s="14" t="s">
        <v>241</v>
      </c>
      <c r="H34" s="14" t="s">
        <v>254</v>
      </c>
      <c r="I34" s="14">
        <v>24</v>
      </c>
      <c r="J34" s="14">
        <v>24</v>
      </c>
      <c r="K34" s="14"/>
      <c r="L34" s="14">
        <v>24</v>
      </c>
      <c r="M34" s="14"/>
      <c r="N34" s="14"/>
      <c r="O34" s="14"/>
      <c r="P34" s="14"/>
      <c r="Q34" s="14" t="s">
        <v>119</v>
      </c>
      <c r="R34" s="14" t="s">
        <v>108</v>
      </c>
      <c r="S34" s="14" t="s">
        <v>120</v>
      </c>
      <c r="T34" s="14" t="s">
        <v>120</v>
      </c>
      <c r="U34" s="14" t="s">
        <v>120</v>
      </c>
      <c r="V34" s="14" t="s">
        <v>120</v>
      </c>
      <c r="W34" s="14">
        <v>105</v>
      </c>
      <c r="X34" s="14">
        <v>285</v>
      </c>
      <c r="Y34" s="14">
        <v>125</v>
      </c>
      <c r="Z34" s="14" t="s">
        <v>244</v>
      </c>
      <c r="AA34" s="14" t="s">
        <v>255</v>
      </c>
      <c r="AB34" s="14" t="s">
        <v>241</v>
      </c>
      <c r="AC34" s="28"/>
      <c r="AD34" s="28"/>
      <c r="AE34" s="28"/>
      <c r="AF34" s="28"/>
    </row>
    <row r="35" ht="114" spans="1:32">
      <c r="A35" s="18" t="s">
        <v>14</v>
      </c>
      <c r="B35" s="14" t="s">
        <v>256</v>
      </c>
      <c r="C35" s="14" t="s">
        <v>257</v>
      </c>
      <c r="D35" s="14" t="s">
        <v>241</v>
      </c>
      <c r="E35" s="14" t="s">
        <v>253</v>
      </c>
      <c r="F35" s="14" t="s">
        <v>106</v>
      </c>
      <c r="G35" s="14" t="s">
        <v>241</v>
      </c>
      <c r="H35" s="14" t="s">
        <v>254</v>
      </c>
      <c r="I35" s="14">
        <v>18</v>
      </c>
      <c r="J35" s="14">
        <v>18</v>
      </c>
      <c r="K35" s="14"/>
      <c r="L35" s="14">
        <v>18</v>
      </c>
      <c r="M35" s="14"/>
      <c r="N35" s="14"/>
      <c r="O35" s="14"/>
      <c r="P35" s="14"/>
      <c r="Q35" s="14" t="s">
        <v>119</v>
      </c>
      <c r="R35" s="14" t="s">
        <v>108</v>
      </c>
      <c r="S35" s="14" t="s">
        <v>120</v>
      </c>
      <c r="T35" s="14" t="s">
        <v>120</v>
      </c>
      <c r="U35" s="14" t="s">
        <v>120</v>
      </c>
      <c r="V35" s="14" t="s">
        <v>120</v>
      </c>
      <c r="W35" s="14">
        <v>239</v>
      </c>
      <c r="X35" s="14">
        <v>889</v>
      </c>
      <c r="Y35" s="14">
        <v>201</v>
      </c>
      <c r="Z35" s="14" t="s">
        <v>244</v>
      </c>
      <c r="AA35" s="14" t="s">
        <v>258</v>
      </c>
      <c r="AB35" s="14" t="s">
        <v>241</v>
      </c>
      <c r="AC35" s="28"/>
      <c r="AD35" s="28"/>
      <c r="AE35" s="28"/>
      <c r="AF35" s="28"/>
    </row>
    <row r="36" ht="57" spans="1:32">
      <c r="A36" s="18" t="s">
        <v>14</v>
      </c>
      <c r="B36" s="14" t="s">
        <v>259</v>
      </c>
      <c r="C36" s="14" t="s">
        <v>260</v>
      </c>
      <c r="D36" s="14" t="s">
        <v>241</v>
      </c>
      <c r="E36" s="14" t="s">
        <v>261</v>
      </c>
      <c r="F36" s="14" t="s">
        <v>106</v>
      </c>
      <c r="G36" s="14" t="s">
        <v>241</v>
      </c>
      <c r="H36" s="14" t="s">
        <v>262</v>
      </c>
      <c r="I36" s="14">
        <v>30</v>
      </c>
      <c r="J36" s="14">
        <v>30</v>
      </c>
      <c r="K36" s="14"/>
      <c r="L36" s="14">
        <v>30</v>
      </c>
      <c r="M36" s="14"/>
      <c r="N36" s="14"/>
      <c r="O36" s="14"/>
      <c r="P36" s="14"/>
      <c r="Q36" s="14" t="s">
        <v>119</v>
      </c>
      <c r="R36" s="14" t="s">
        <v>108</v>
      </c>
      <c r="S36" s="14" t="s">
        <v>120</v>
      </c>
      <c r="T36" s="14" t="s">
        <v>120</v>
      </c>
      <c r="U36" s="14" t="s">
        <v>120</v>
      </c>
      <c r="V36" s="14" t="s">
        <v>120</v>
      </c>
      <c r="W36" s="14">
        <v>26</v>
      </c>
      <c r="X36" s="14">
        <v>104</v>
      </c>
      <c r="Y36" s="14">
        <v>104</v>
      </c>
      <c r="Z36" s="14" t="s">
        <v>244</v>
      </c>
      <c r="AA36" s="14" t="s">
        <v>263</v>
      </c>
      <c r="AB36" s="14" t="s">
        <v>241</v>
      </c>
      <c r="AC36" s="28"/>
      <c r="AD36" s="28"/>
      <c r="AE36" s="28"/>
      <c r="AF36" s="28"/>
    </row>
    <row r="37" ht="114" spans="1:32">
      <c r="A37" s="18" t="s">
        <v>14</v>
      </c>
      <c r="B37" s="14" t="s">
        <v>264</v>
      </c>
      <c r="C37" s="14" t="s">
        <v>265</v>
      </c>
      <c r="D37" s="14" t="s">
        <v>241</v>
      </c>
      <c r="E37" s="14" t="s">
        <v>266</v>
      </c>
      <c r="F37" s="14" t="s">
        <v>106</v>
      </c>
      <c r="G37" s="14" t="s">
        <v>266</v>
      </c>
      <c r="H37" s="14" t="s">
        <v>267</v>
      </c>
      <c r="I37" s="14">
        <v>39</v>
      </c>
      <c r="J37" s="14">
        <v>39</v>
      </c>
      <c r="K37" s="14"/>
      <c r="L37" s="14">
        <v>39</v>
      </c>
      <c r="M37" s="14"/>
      <c r="N37" s="14"/>
      <c r="O37" s="14"/>
      <c r="P37" s="14"/>
      <c r="Q37" s="14" t="s">
        <v>119</v>
      </c>
      <c r="R37" s="14" t="s">
        <v>108</v>
      </c>
      <c r="S37" s="14" t="s">
        <v>120</v>
      </c>
      <c r="T37" s="14" t="s">
        <v>120</v>
      </c>
      <c r="U37" s="14" t="s">
        <v>120</v>
      </c>
      <c r="V37" s="14" t="s">
        <v>120</v>
      </c>
      <c r="W37" s="14">
        <v>181</v>
      </c>
      <c r="X37" s="14">
        <v>618</v>
      </c>
      <c r="Y37" s="14">
        <v>618</v>
      </c>
      <c r="Z37" s="14" t="s">
        <v>244</v>
      </c>
      <c r="AA37" s="14" t="s">
        <v>268</v>
      </c>
      <c r="AB37" s="14" t="s">
        <v>241</v>
      </c>
      <c r="AC37" s="28"/>
      <c r="AD37" s="28"/>
      <c r="AE37" s="28"/>
      <c r="AF37" s="28"/>
    </row>
    <row r="38" ht="114" spans="1:32">
      <c r="A38" s="18" t="s">
        <v>14</v>
      </c>
      <c r="B38" s="14" t="s">
        <v>269</v>
      </c>
      <c r="C38" s="14" t="s">
        <v>270</v>
      </c>
      <c r="D38" s="14" t="s">
        <v>241</v>
      </c>
      <c r="E38" s="14" t="s">
        <v>266</v>
      </c>
      <c r="F38" s="14" t="s">
        <v>106</v>
      </c>
      <c r="G38" s="14" t="s">
        <v>266</v>
      </c>
      <c r="H38" s="14" t="s">
        <v>267</v>
      </c>
      <c r="I38" s="14">
        <v>28</v>
      </c>
      <c r="J38" s="14">
        <v>28</v>
      </c>
      <c r="K38" s="14"/>
      <c r="L38" s="14">
        <v>28</v>
      </c>
      <c r="M38" s="14"/>
      <c r="N38" s="14"/>
      <c r="O38" s="14"/>
      <c r="P38" s="14"/>
      <c r="Q38" s="14" t="s">
        <v>119</v>
      </c>
      <c r="R38" s="14" t="s">
        <v>108</v>
      </c>
      <c r="S38" s="14" t="s">
        <v>120</v>
      </c>
      <c r="T38" s="14" t="s">
        <v>120</v>
      </c>
      <c r="U38" s="14" t="s">
        <v>120</v>
      </c>
      <c r="V38" s="14" t="s">
        <v>120</v>
      </c>
      <c r="W38" s="14">
        <v>181</v>
      </c>
      <c r="X38" s="14">
        <v>618</v>
      </c>
      <c r="Y38" s="14">
        <v>618</v>
      </c>
      <c r="Z38" s="14" t="s">
        <v>244</v>
      </c>
      <c r="AA38" s="14" t="s">
        <v>268</v>
      </c>
      <c r="AB38" s="14" t="s">
        <v>241</v>
      </c>
      <c r="AC38" s="28"/>
      <c r="AD38" s="28"/>
      <c r="AE38" s="28"/>
      <c r="AF38" s="28"/>
    </row>
    <row r="39" ht="114" spans="1:32">
      <c r="A39" s="18" t="s">
        <v>14</v>
      </c>
      <c r="B39" s="14" t="s">
        <v>271</v>
      </c>
      <c r="C39" s="14" t="s">
        <v>272</v>
      </c>
      <c r="D39" s="14" t="s">
        <v>241</v>
      </c>
      <c r="E39" s="14" t="s">
        <v>266</v>
      </c>
      <c r="F39" s="14" t="s">
        <v>106</v>
      </c>
      <c r="G39" s="14" t="s">
        <v>266</v>
      </c>
      <c r="H39" s="14" t="s">
        <v>267</v>
      </c>
      <c r="I39" s="14">
        <v>26</v>
      </c>
      <c r="J39" s="14">
        <v>26</v>
      </c>
      <c r="K39" s="14"/>
      <c r="L39" s="14">
        <v>26</v>
      </c>
      <c r="M39" s="14"/>
      <c r="N39" s="14"/>
      <c r="O39" s="14"/>
      <c r="P39" s="14"/>
      <c r="Q39" s="14" t="s">
        <v>119</v>
      </c>
      <c r="R39" s="14" t="s">
        <v>108</v>
      </c>
      <c r="S39" s="14" t="s">
        <v>120</v>
      </c>
      <c r="T39" s="14" t="s">
        <v>120</v>
      </c>
      <c r="U39" s="14" t="s">
        <v>120</v>
      </c>
      <c r="V39" s="14" t="s">
        <v>120</v>
      </c>
      <c r="W39" s="14">
        <v>181</v>
      </c>
      <c r="X39" s="14">
        <v>618</v>
      </c>
      <c r="Y39" s="14">
        <v>618</v>
      </c>
      <c r="Z39" s="14" t="s">
        <v>244</v>
      </c>
      <c r="AA39" s="14" t="s">
        <v>268</v>
      </c>
      <c r="AB39" s="14" t="s">
        <v>241</v>
      </c>
      <c r="AC39" s="28"/>
      <c r="AD39" s="28"/>
      <c r="AE39" s="28"/>
      <c r="AF39" s="28"/>
    </row>
    <row r="40" ht="114" spans="1:32">
      <c r="A40" s="18" t="s">
        <v>14</v>
      </c>
      <c r="B40" s="14" t="s">
        <v>273</v>
      </c>
      <c r="C40" s="14" t="s">
        <v>274</v>
      </c>
      <c r="D40" s="14" t="s">
        <v>241</v>
      </c>
      <c r="E40" s="14" t="s">
        <v>275</v>
      </c>
      <c r="F40" s="14" t="s">
        <v>106</v>
      </c>
      <c r="G40" s="14" t="s">
        <v>241</v>
      </c>
      <c r="H40" s="14" t="s">
        <v>276</v>
      </c>
      <c r="I40" s="14">
        <v>20</v>
      </c>
      <c r="J40" s="14">
        <v>20</v>
      </c>
      <c r="K40" s="14"/>
      <c r="L40" s="14"/>
      <c r="M40" s="14"/>
      <c r="N40" s="14">
        <v>20</v>
      </c>
      <c r="O40" s="14"/>
      <c r="P40" s="14"/>
      <c r="Q40" s="14" t="s">
        <v>119</v>
      </c>
      <c r="R40" s="14" t="s">
        <v>108</v>
      </c>
      <c r="S40" s="14" t="s">
        <v>120</v>
      </c>
      <c r="T40" s="14" t="s">
        <v>120</v>
      </c>
      <c r="U40" s="14" t="s">
        <v>120</v>
      </c>
      <c r="V40" s="14" t="s">
        <v>120</v>
      </c>
      <c r="W40" s="14">
        <v>20</v>
      </c>
      <c r="X40" s="14">
        <v>78</v>
      </c>
      <c r="Y40" s="14">
        <v>78</v>
      </c>
      <c r="Z40" s="14" t="s">
        <v>244</v>
      </c>
      <c r="AA40" s="14" t="s">
        <v>277</v>
      </c>
      <c r="AB40" s="14" t="s">
        <v>241</v>
      </c>
      <c r="AC40" s="28"/>
      <c r="AD40" s="28"/>
      <c r="AE40" s="28"/>
      <c r="AF40" s="28"/>
    </row>
    <row r="41" ht="42.75" spans="1:32">
      <c r="A41" s="18" t="s">
        <v>14</v>
      </c>
      <c r="B41" s="14" t="s">
        <v>278</v>
      </c>
      <c r="C41" s="14" t="s">
        <v>279</v>
      </c>
      <c r="D41" s="14" t="s">
        <v>241</v>
      </c>
      <c r="E41" s="14" t="s">
        <v>261</v>
      </c>
      <c r="F41" s="14" t="s">
        <v>106</v>
      </c>
      <c r="G41" s="14" t="s">
        <v>241</v>
      </c>
      <c r="H41" s="14" t="s">
        <v>262</v>
      </c>
      <c r="I41" s="14">
        <v>30</v>
      </c>
      <c r="J41" s="14">
        <v>30</v>
      </c>
      <c r="K41" s="14"/>
      <c r="L41" s="14">
        <v>30</v>
      </c>
      <c r="M41" s="14"/>
      <c r="N41" s="14"/>
      <c r="O41" s="14"/>
      <c r="P41" s="14"/>
      <c r="Q41" s="14" t="s">
        <v>119</v>
      </c>
      <c r="R41" s="14" t="s">
        <v>108</v>
      </c>
      <c r="S41" s="14" t="s">
        <v>120</v>
      </c>
      <c r="T41" s="14" t="s">
        <v>120</v>
      </c>
      <c r="U41" s="14" t="s">
        <v>120</v>
      </c>
      <c r="V41" s="14" t="s">
        <v>120</v>
      </c>
      <c r="W41" s="14">
        <v>15</v>
      </c>
      <c r="X41" s="14">
        <v>63</v>
      </c>
      <c r="Y41" s="14">
        <v>63</v>
      </c>
      <c r="Z41" s="14" t="s">
        <v>244</v>
      </c>
      <c r="AA41" s="14" t="s">
        <v>280</v>
      </c>
      <c r="AB41" s="14" t="s">
        <v>241</v>
      </c>
      <c r="AC41" s="28"/>
      <c r="AD41" s="28"/>
      <c r="AE41" s="28"/>
      <c r="AF41" s="28"/>
    </row>
    <row r="42" ht="71.25" spans="1:32">
      <c r="A42" s="18" t="s">
        <v>14</v>
      </c>
      <c r="B42" s="14" t="s">
        <v>281</v>
      </c>
      <c r="C42" s="14" t="s">
        <v>282</v>
      </c>
      <c r="D42" s="14" t="s">
        <v>241</v>
      </c>
      <c r="E42" s="14" t="s">
        <v>283</v>
      </c>
      <c r="F42" s="14" t="s">
        <v>106</v>
      </c>
      <c r="G42" s="14" t="s">
        <v>241</v>
      </c>
      <c r="H42" s="14" t="s">
        <v>284</v>
      </c>
      <c r="I42" s="14">
        <v>18</v>
      </c>
      <c r="J42" s="14">
        <v>18</v>
      </c>
      <c r="K42" s="14"/>
      <c r="L42" s="14"/>
      <c r="M42" s="14"/>
      <c r="N42" s="14">
        <v>18</v>
      </c>
      <c r="O42" s="14"/>
      <c r="P42" s="14"/>
      <c r="Q42" s="14" t="s">
        <v>119</v>
      </c>
      <c r="R42" s="14" t="s">
        <v>108</v>
      </c>
      <c r="S42" s="14" t="s">
        <v>120</v>
      </c>
      <c r="T42" s="14" t="s">
        <v>120</v>
      </c>
      <c r="U42" s="14" t="s">
        <v>108</v>
      </c>
      <c r="V42" s="14" t="s">
        <v>120</v>
      </c>
      <c r="W42" s="14">
        <v>32</v>
      </c>
      <c r="X42" s="14">
        <v>140</v>
      </c>
      <c r="Y42" s="14">
        <v>140</v>
      </c>
      <c r="Z42" s="14" t="s">
        <v>244</v>
      </c>
      <c r="AA42" s="14" t="s">
        <v>285</v>
      </c>
      <c r="AB42" s="14" t="s">
        <v>241</v>
      </c>
      <c r="AC42" s="28"/>
      <c r="AD42" s="28"/>
      <c r="AE42" s="28"/>
      <c r="AF42" s="28"/>
    </row>
    <row r="43" ht="99.75" spans="1:32">
      <c r="A43" s="18" t="s">
        <v>14</v>
      </c>
      <c r="B43" s="14" t="s">
        <v>286</v>
      </c>
      <c r="C43" s="14" t="s">
        <v>287</v>
      </c>
      <c r="D43" s="14" t="s">
        <v>288</v>
      </c>
      <c r="E43" s="14" t="s">
        <v>289</v>
      </c>
      <c r="F43" s="14" t="s">
        <v>106</v>
      </c>
      <c r="G43" s="14" t="s">
        <v>289</v>
      </c>
      <c r="H43" s="14" t="s">
        <v>290</v>
      </c>
      <c r="I43" s="14">
        <v>60</v>
      </c>
      <c r="J43" s="14">
        <v>60</v>
      </c>
      <c r="K43" s="14"/>
      <c r="L43" s="14"/>
      <c r="M43" s="14"/>
      <c r="N43" s="14">
        <v>60</v>
      </c>
      <c r="O43" s="14"/>
      <c r="P43" s="14"/>
      <c r="Q43" s="14" t="s">
        <v>119</v>
      </c>
      <c r="R43" s="14" t="s">
        <v>108</v>
      </c>
      <c r="S43" s="14" t="s">
        <v>108</v>
      </c>
      <c r="T43" s="14" t="s">
        <v>108</v>
      </c>
      <c r="U43" s="14" t="s">
        <v>108</v>
      </c>
      <c r="V43" s="14" t="s">
        <v>120</v>
      </c>
      <c r="W43" s="14">
        <v>23</v>
      </c>
      <c r="X43" s="14">
        <v>72</v>
      </c>
      <c r="Y43" s="14">
        <v>150</v>
      </c>
      <c r="Z43" s="14" t="s">
        <v>291</v>
      </c>
      <c r="AA43" s="14" t="s">
        <v>292</v>
      </c>
      <c r="AB43" s="14" t="s">
        <v>288</v>
      </c>
      <c r="AC43" s="28"/>
      <c r="AD43" s="28"/>
      <c r="AE43" s="28"/>
      <c r="AF43" s="28"/>
    </row>
    <row r="44" ht="42.75" spans="1:32">
      <c r="A44" s="18" t="s">
        <v>14</v>
      </c>
      <c r="B44" s="14" t="s">
        <v>293</v>
      </c>
      <c r="C44" s="14" t="s">
        <v>294</v>
      </c>
      <c r="D44" s="14" t="s">
        <v>288</v>
      </c>
      <c r="E44" s="14" t="s">
        <v>295</v>
      </c>
      <c r="F44" s="14" t="s">
        <v>106</v>
      </c>
      <c r="G44" s="14" t="s">
        <v>295</v>
      </c>
      <c r="H44" s="14" t="s">
        <v>296</v>
      </c>
      <c r="I44" s="14">
        <v>25</v>
      </c>
      <c r="J44" s="14">
        <v>25</v>
      </c>
      <c r="K44" s="14"/>
      <c r="L44" s="14"/>
      <c r="M44" s="14"/>
      <c r="N44" s="14">
        <v>25</v>
      </c>
      <c r="O44" s="14"/>
      <c r="P44" s="14"/>
      <c r="Q44" s="14" t="s">
        <v>119</v>
      </c>
      <c r="R44" s="14" t="s">
        <v>108</v>
      </c>
      <c r="S44" s="14" t="s">
        <v>120</v>
      </c>
      <c r="T44" s="14" t="s">
        <v>108</v>
      </c>
      <c r="U44" s="14" t="s">
        <v>120</v>
      </c>
      <c r="V44" s="14" t="s">
        <v>120</v>
      </c>
      <c r="W44" s="14">
        <v>65</v>
      </c>
      <c r="X44" s="14">
        <v>225</v>
      </c>
      <c r="Y44" s="14">
        <v>600</v>
      </c>
      <c r="Z44" s="14" t="s">
        <v>291</v>
      </c>
      <c r="AA44" s="14" t="s">
        <v>297</v>
      </c>
      <c r="AB44" s="14" t="s">
        <v>288</v>
      </c>
      <c r="AC44" s="28"/>
      <c r="AD44" s="28"/>
      <c r="AE44" s="28"/>
      <c r="AF44" s="28"/>
    </row>
    <row r="45" ht="42.75" spans="1:32">
      <c r="A45" s="18" t="s">
        <v>14</v>
      </c>
      <c r="B45" s="14" t="s">
        <v>298</v>
      </c>
      <c r="C45" s="14" t="s">
        <v>299</v>
      </c>
      <c r="D45" s="14" t="s">
        <v>288</v>
      </c>
      <c r="E45" s="14" t="s">
        <v>300</v>
      </c>
      <c r="F45" s="14" t="s">
        <v>106</v>
      </c>
      <c r="G45" s="14" t="s">
        <v>301</v>
      </c>
      <c r="H45" s="14" t="s">
        <v>302</v>
      </c>
      <c r="I45" s="14">
        <v>20</v>
      </c>
      <c r="J45" s="14">
        <v>20</v>
      </c>
      <c r="K45" s="14"/>
      <c r="L45" s="14"/>
      <c r="M45" s="14"/>
      <c r="N45" s="14">
        <v>20</v>
      </c>
      <c r="O45" s="14"/>
      <c r="P45" s="14"/>
      <c r="Q45" s="14" t="s">
        <v>119</v>
      </c>
      <c r="R45" s="14" t="s">
        <v>108</v>
      </c>
      <c r="S45" s="14" t="s">
        <v>108</v>
      </c>
      <c r="T45" s="14" t="s">
        <v>120</v>
      </c>
      <c r="U45" s="14" t="s">
        <v>108</v>
      </c>
      <c r="V45" s="14" t="s">
        <v>120</v>
      </c>
      <c r="W45" s="14">
        <v>30</v>
      </c>
      <c r="X45" s="14">
        <v>86</v>
      </c>
      <c r="Y45" s="14">
        <v>86</v>
      </c>
      <c r="Z45" s="14" t="s">
        <v>291</v>
      </c>
      <c r="AA45" s="14" t="s">
        <v>303</v>
      </c>
      <c r="AB45" s="14" t="s">
        <v>288</v>
      </c>
      <c r="AC45" s="28"/>
      <c r="AD45" s="28"/>
      <c r="AE45" s="28"/>
      <c r="AF45" s="28"/>
    </row>
    <row r="46" ht="42.75" spans="1:32">
      <c r="A46" s="18" t="s">
        <v>14</v>
      </c>
      <c r="B46" s="14" t="s">
        <v>304</v>
      </c>
      <c r="C46" s="14" t="s">
        <v>305</v>
      </c>
      <c r="D46" s="14" t="s">
        <v>288</v>
      </c>
      <c r="E46" s="14" t="s">
        <v>300</v>
      </c>
      <c r="F46" s="14" t="s">
        <v>106</v>
      </c>
      <c r="G46" s="14" t="s">
        <v>301</v>
      </c>
      <c r="H46" s="14" t="s">
        <v>302</v>
      </c>
      <c r="I46" s="14">
        <v>20</v>
      </c>
      <c r="J46" s="14">
        <v>20</v>
      </c>
      <c r="K46" s="14"/>
      <c r="L46" s="14"/>
      <c r="M46" s="14"/>
      <c r="N46" s="14">
        <v>20</v>
      </c>
      <c r="O46" s="14"/>
      <c r="P46" s="14"/>
      <c r="Q46" s="14" t="s">
        <v>119</v>
      </c>
      <c r="R46" s="14" t="s">
        <v>108</v>
      </c>
      <c r="S46" s="14" t="s">
        <v>108</v>
      </c>
      <c r="T46" s="14" t="s">
        <v>120</v>
      </c>
      <c r="U46" s="14" t="s">
        <v>108</v>
      </c>
      <c r="V46" s="14" t="s">
        <v>120</v>
      </c>
      <c r="W46" s="14">
        <v>10</v>
      </c>
      <c r="X46" s="14">
        <v>33</v>
      </c>
      <c r="Y46" s="14">
        <v>33</v>
      </c>
      <c r="Z46" s="14" t="s">
        <v>291</v>
      </c>
      <c r="AA46" s="14" t="s">
        <v>306</v>
      </c>
      <c r="AB46" s="14" t="s">
        <v>288</v>
      </c>
      <c r="AC46" s="28"/>
      <c r="AD46" s="28"/>
      <c r="AE46" s="28"/>
      <c r="AF46" s="28"/>
    </row>
    <row r="47" ht="42.75" spans="1:32">
      <c r="A47" s="18" t="s">
        <v>14</v>
      </c>
      <c r="B47" s="14" t="s">
        <v>307</v>
      </c>
      <c r="C47" s="14" t="s">
        <v>308</v>
      </c>
      <c r="D47" s="14" t="s">
        <v>288</v>
      </c>
      <c r="E47" s="14" t="s">
        <v>300</v>
      </c>
      <c r="F47" s="14" t="s">
        <v>106</v>
      </c>
      <c r="G47" s="14" t="s">
        <v>301</v>
      </c>
      <c r="H47" s="14" t="s">
        <v>302</v>
      </c>
      <c r="I47" s="14">
        <v>20</v>
      </c>
      <c r="J47" s="14">
        <v>20</v>
      </c>
      <c r="K47" s="14"/>
      <c r="L47" s="14"/>
      <c r="M47" s="14"/>
      <c r="N47" s="14">
        <v>20</v>
      </c>
      <c r="O47" s="14"/>
      <c r="P47" s="14"/>
      <c r="Q47" s="14" t="s">
        <v>119</v>
      </c>
      <c r="R47" s="14" t="s">
        <v>108</v>
      </c>
      <c r="S47" s="14" t="s">
        <v>108</v>
      </c>
      <c r="T47" s="14" t="s">
        <v>120</v>
      </c>
      <c r="U47" s="14" t="s">
        <v>108</v>
      </c>
      <c r="V47" s="14" t="s">
        <v>120</v>
      </c>
      <c r="W47" s="14">
        <v>30</v>
      </c>
      <c r="X47" s="14">
        <v>96</v>
      </c>
      <c r="Y47" s="14">
        <v>96</v>
      </c>
      <c r="Z47" s="14" t="s">
        <v>291</v>
      </c>
      <c r="AA47" s="14" t="s">
        <v>309</v>
      </c>
      <c r="AB47" s="14" t="s">
        <v>288</v>
      </c>
      <c r="AC47" s="28"/>
      <c r="AD47" s="28"/>
      <c r="AE47" s="28"/>
      <c r="AF47" s="28"/>
    </row>
    <row r="48" ht="42.75" spans="1:32">
      <c r="A48" s="18" t="s">
        <v>14</v>
      </c>
      <c r="B48" s="14" t="s">
        <v>310</v>
      </c>
      <c r="C48" s="14" t="s">
        <v>311</v>
      </c>
      <c r="D48" s="14" t="s">
        <v>288</v>
      </c>
      <c r="E48" s="14" t="s">
        <v>300</v>
      </c>
      <c r="F48" s="14" t="s">
        <v>106</v>
      </c>
      <c r="G48" s="14" t="s">
        <v>301</v>
      </c>
      <c r="H48" s="14" t="s">
        <v>302</v>
      </c>
      <c r="I48" s="14">
        <v>20</v>
      </c>
      <c r="J48" s="14">
        <v>20</v>
      </c>
      <c r="K48" s="14"/>
      <c r="L48" s="14"/>
      <c r="M48" s="14"/>
      <c r="N48" s="14">
        <v>20</v>
      </c>
      <c r="O48" s="14"/>
      <c r="P48" s="14"/>
      <c r="Q48" s="14" t="s">
        <v>119</v>
      </c>
      <c r="R48" s="14" t="s">
        <v>108</v>
      </c>
      <c r="S48" s="14" t="s">
        <v>108</v>
      </c>
      <c r="T48" s="14" t="s">
        <v>120</v>
      </c>
      <c r="U48" s="14" t="s">
        <v>108</v>
      </c>
      <c r="V48" s="14" t="s">
        <v>120</v>
      </c>
      <c r="W48" s="14">
        <v>20</v>
      </c>
      <c r="X48" s="14">
        <v>63</v>
      </c>
      <c r="Y48" s="14">
        <v>63</v>
      </c>
      <c r="Z48" s="14" t="s">
        <v>291</v>
      </c>
      <c r="AA48" s="14" t="s">
        <v>312</v>
      </c>
      <c r="AB48" s="14" t="s">
        <v>288</v>
      </c>
      <c r="AC48" s="28"/>
      <c r="AD48" s="28"/>
      <c r="AE48" s="28"/>
      <c r="AF48" s="28"/>
    </row>
    <row r="49" ht="85.5" spans="1:32">
      <c r="A49" s="18" t="s">
        <v>14</v>
      </c>
      <c r="B49" s="14" t="s">
        <v>313</v>
      </c>
      <c r="C49" s="14" t="s">
        <v>314</v>
      </c>
      <c r="D49" s="14" t="s">
        <v>288</v>
      </c>
      <c r="E49" s="14" t="s">
        <v>315</v>
      </c>
      <c r="F49" s="14" t="s">
        <v>106</v>
      </c>
      <c r="G49" s="14" t="s">
        <v>316</v>
      </c>
      <c r="H49" s="14" t="s">
        <v>317</v>
      </c>
      <c r="I49" s="14">
        <v>45</v>
      </c>
      <c r="J49" s="14">
        <v>40</v>
      </c>
      <c r="K49" s="14"/>
      <c r="L49" s="14">
        <v>40</v>
      </c>
      <c r="M49" s="14"/>
      <c r="N49" s="14"/>
      <c r="O49" s="14"/>
      <c r="P49" s="14">
        <v>5</v>
      </c>
      <c r="Q49" s="14" t="s">
        <v>119</v>
      </c>
      <c r="R49" s="14" t="s">
        <v>108</v>
      </c>
      <c r="S49" s="14" t="s">
        <v>120</v>
      </c>
      <c r="T49" s="14" t="s">
        <v>108</v>
      </c>
      <c r="U49" s="14" t="s">
        <v>108</v>
      </c>
      <c r="V49" s="14" t="s">
        <v>108</v>
      </c>
      <c r="W49" s="14">
        <v>59</v>
      </c>
      <c r="X49" s="14">
        <v>174</v>
      </c>
      <c r="Y49" s="14" t="s">
        <v>318</v>
      </c>
      <c r="Z49" s="14" t="s">
        <v>291</v>
      </c>
      <c r="AA49" s="14" t="s">
        <v>319</v>
      </c>
      <c r="AB49" s="14" t="s">
        <v>288</v>
      </c>
      <c r="AC49" s="28"/>
      <c r="AD49" s="28"/>
      <c r="AE49" s="28"/>
      <c r="AF49" s="28"/>
    </row>
    <row r="50" ht="85.5" spans="1:32">
      <c r="A50" s="18" t="s">
        <v>14</v>
      </c>
      <c r="B50" s="14" t="s">
        <v>320</v>
      </c>
      <c r="C50" s="14" t="s">
        <v>321</v>
      </c>
      <c r="D50" s="14" t="s">
        <v>288</v>
      </c>
      <c r="E50" s="14" t="s">
        <v>315</v>
      </c>
      <c r="F50" s="14" t="s">
        <v>106</v>
      </c>
      <c r="G50" s="14" t="s">
        <v>316</v>
      </c>
      <c r="H50" s="14" t="s">
        <v>317</v>
      </c>
      <c r="I50" s="14">
        <v>20</v>
      </c>
      <c r="J50" s="14">
        <v>20</v>
      </c>
      <c r="K50" s="14"/>
      <c r="L50" s="14">
        <v>20</v>
      </c>
      <c r="M50" s="14"/>
      <c r="N50" s="14"/>
      <c r="O50" s="14"/>
      <c r="P50" s="14"/>
      <c r="Q50" s="14" t="s">
        <v>119</v>
      </c>
      <c r="R50" s="14" t="s">
        <v>108</v>
      </c>
      <c r="S50" s="14" t="s">
        <v>120</v>
      </c>
      <c r="T50" s="14" t="s">
        <v>108</v>
      </c>
      <c r="U50" s="14" t="s">
        <v>108</v>
      </c>
      <c r="V50" s="14" t="s">
        <v>108</v>
      </c>
      <c r="W50" s="14">
        <v>59</v>
      </c>
      <c r="X50" s="14">
        <v>174</v>
      </c>
      <c r="Y50" s="14" t="s">
        <v>318</v>
      </c>
      <c r="Z50" s="14" t="s">
        <v>291</v>
      </c>
      <c r="AA50" s="14" t="s">
        <v>322</v>
      </c>
      <c r="AB50" s="14" t="s">
        <v>288</v>
      </c>
      <c r="AC50" s="28"/>
      <c r="AD50" s="28"/>
      <c r="AE50" s="28"/>
      <c r="AF50" s="28"/>
    </row>
    <row r="51" ht="85.5" spans="1:32">
      <c r="A51" s="18" t="s">
        <v>14</v>
      </c>
      <c r="B51" s="14" t="s">
        <v>323</v>
      </c>
      <c r="C51" s="14" t="s">
        <v>324</v>
      </c>
      <c r="D51" s="14" t="s">
        <v>288</v>
      </c>
      <c r="E51" s="14" t="s">
        <v>325</v>
      </c>
      <c r="F51" s="14" t="s">
        <v>106</v>
      </c>
      <c r="G51" s="14" t="s">
        <v>326</v>
      </c>
      <c r="H51" s="14" t="s">
        <v>327</v>
      </c>
      <c r="I51" s="14">
        <v>20</v>
      </c>
      <c r="J51" s="14">
        <v>20</v>
      </c>
      <c r="K51" s="14"/>
      <c r="L51" s="14"/>
      <c r="M51" s="14"/>
      <c r="N51" s="14">
        <v>20</v>
      </c>
      <c r="O51" s="14"/>
      <c r="P51" s="14"/>
      <c r="Q51" s="14" t="s">
        <v>119</v>
      </c>
      <c r="R51" s="14" t="s">
        <v>108</v>
      </c>
      <c r="S51" s="14" t="s">
        <v>108</v>
      </c>
      <c r="T51" s="14" t="s">
        <v>108</v>
      </c>
      <c r="U51" s="14" t="s">
        <v>108</v>
      </c>
      <c r="V51" s="14" t="s">
        <v>120</v>
      </c>
      <c r="W51" s="14">
        <v>30</v>
      </c>
      <c r="X51" s="14">
        <v>126</v>
      </c>
      <c r="Y51" s="14">
        <v>420</v>
      </c>
      <c r="Z51" s="14" t="s">
        <v>291</v>
      </c>
      <c r="AA51" s="14" t="s">
        <v>328</v>
      </c>
      <c r="AB51" s="14" t="s">
        <v>288</v>
      </c>
      <c r="AC51" s="28"/>
      <c r="AD51" s="28"/>
      <c r="AE51" s="28"/>
      <c r="AF51" s="28"/>
    </row>
    <row r="52" ht="85.5" spans="1:32">
      <c r="A52" s="18" t="s">
        <v>14</v>
      </c>
      <c r="B52" s="14" t="s">
        <v>329</v>
      </c>
      <c r="C52" s="14" t="s">
        <v>330</v>
      </c>
      <c r="D52" s="14" t="s">
        <v>288</v>
      </c>
      <c r="E52" s="14" t="s">
        <v>325</v>
      </c>
      <c r="F52" s="14" t="s">
        <v>106</v>
      </c>
      <c r="G52" s="14" t="s">
        <v>326</v>
      </c>
      <c r="H52" s="14" t="s">
        <v>327</v>
      </c>
      <c r="I52" s="14">
        <v>120</v>
      </c>
      <c r="J52" s="14">
        <v>120</v>
      </c>
      <c r="K52" s="14"/>
      <c r="L52" s="14"/>
      <c r="M52" s="14"/>
      <c r="N52" s="14">
        <v>120</v>
      </c>
      <c r="O52" s="14"/>
      <c r="P52" s="14"/>
      <c r="Q52" s="14" t="s">
        <v>119</v>
      </c>
      <c r="R52" s="14" t="s">
        <v>108</v>
      </c>
      <c r="S52" s="14" t="s">
        <v>108</v>
      </c>
      <c r="T52" s="14" t="s">
        <v>108</v>
      </c>
      <c r="U52" s="14" t="s">
        <v>108</v>
      </c>
      <c r="V52" s="14" t="s">
        <v>120</v>
      </c>
      <c r="W52" s="14">
        <v>184</v>
      </c>
      <c r="X52" s="14">
        <v>659</v>
      </c>
      <c r="Y52" s="14">
        <v>420</v>
      </c>
      <c r="Z52" s="14" t="s">
        <v>291</v>
      </c>
      <c r="AA52" s="14" t="s">
        <v>331</v>
      </c>
      <c r="AB52" s="14" t="s">
        <v>288</v>
      </c>
      <c r="AC52" s="28"/>
      <c r="AD52" s="28"/>
      <c r="AE52" s="28"/>
      <c r="AF52" s="28"/>
    </row>
    <row r="53" ht="85.5" spans="1:32">
      <c r="A53" s="18" t="s">
        <v>14</v>
      </c>
      <c r="B53" s="14" t="s">
        <v>332</v>
      </c>
      <c r="C53" s="14" t="s">
        <v>333</v>
      </c>
      <c r="D53" s="14" t="s">
        <v>288</v>
      </c>
      <c r="E53" s="14" t="s">
        <v>325</v>
      </c>
      <c r="F53" s="14" t="s">
        <v>106</v>
      </c>
      <c r="G53" s="14" t="s">
        <v>326</v>
      </c>
      <c r="H53" s="14" t="s">
        <v>327</v>
      </c>
      <c r="I53" s="14">
        <v>92</v>
      </c>
      <c r="J53" s="14"/>
      <c r="K53" s="14"/>
      <c r="L53" s="14"/>
      <c r="M53" s="14"/>
      <c r="N53" s="14"/>
      <c r="O53" s="14">
        <v>92</v>
      </c>
      <c r="P53" s="14"/>
      <c r="Q53" s="14" t="s">
        <v>119</v>
      </c>
      <c r="R53" s="14" t="s">
        <v>108</v>
      </c>
      <c r="S53" s="14" t="s">
        <v>120</v>
      </c>
      <c r="T53" s="14" t="s">
        <v>120</v>
      </c>
      <c r="U53" s="14" t="s">
        <v>120</v>
      </c>
      <c r="V53" s="14" t="s">
        <v>120</v>
      </c>
      <c r="W53" s="14">
        <v>36</v>
      </c>
      <c r="X53" s="14">
        <v>125</v>
      </c>
      <c r="Y53" s="14">
        <v>430</v>
      </c>
      <c r="Z53" s="14" t="s">
        <v>291</v>
      </c>
      <c r="AA53" s="14" t="s">
        <v>334</v>
      </c>
      <c r="AB53" s="14" t="s">
        <v>288</v>
      </c>
      <c r="AC53" s="28"/>
      <c r="AD53" s="28"/>
      <c r="AE53" s="28"/>
      <c r="AF53" s="28"/>
    </row>
    <row r="54" ht="99.75" spans="1:32">
      <c r="A54" s="18" t="s">
        <v>14</v>
      </c>
      <c r="B54" s="14" t="s">
        <v>335</v>
      </c>
      <c r="C54" s="14" t="s">
        <v>336</v>
      </c>
      <c r="D54" s="14" t="s">
        <v>337</v>
      </c>
      <c r="E54" s="14" t="s">
        <v>338</v>
      </c>
      <c r="F54" s="14" t="s">
        <v>106</v>
      </c>
      <c r="G54" s="14" t="s">
        <v>339</v>
      </c>
      <c r="H54" s="14" t="s">
        <v>340</v>
      </c>
      <c r="I54" s="14">
        <v>110</v>
      </c>
      <c r="J54" s="14">
        <v>110</v>
      </c>
      <c r="K54" s="14"/>
      <c r="L54" s="14">
        <v>110</v>
      </c>
      <c r="M54" s="14"/>
      <c r="N54" s="14"/>
      <c r="O54" s="14"/>
      <c r="P54" s="14"/>
      <c r="Q54" s="14" t="s">
        <v>119</v>
      </c>
      <c r="R54" s="14" t="s">
        <v>108</v>
      </c>
      <c r="S54" s="14" t="s">
        <v>108</v>
      </c>
      <c r="T54" s="14" t="s">
        <v>108</v>
      </c>
      <c r="U54" s="14" t="s">
        <v>108</v>
      </c>
      <c r="V54" s="14" t="s">
        <v>120</v>
      </c>
      <c r="W54" s="14">
        <v>87</v>
      </c>
      <c r="X54" s="14">
        <v>316</v>
      </c>
      <c r="Y54" s="14">
        <v>1779</v>
      </c>
      <c r="Z54" s="14" t="s">
        <v>341</v>
      </c>
      <c r="AA54" s="14" t="s">
        <v>342</v>
      </c>
      <c r="AB54" s="14" t="s">
        <v>337</v>
      </c>
      <c r="AC54" s="28"/>
      <c r="AD54" s="28"/>
      <c r="AE54" s="28"/>
      <c r="AF54" s="28"/>
    </row>
    <row r="55" ht="85.5" spans="1:32">
      <c r="A55" s="18" t="s">
        <v>14</v>
      </c>
      <c r="B55" s="14" t="s">
        <v>343</v>
      </c>
      <c r="C55" s="14" t="s">
        <v>344</v>
      </c>
      <c r="D55" s="14" t="s">
        <v>337</v>
      </c>
      <c r="E55" s="14" t="s">
        <v>345</v>
      </c>
      <c r="F55" s="14" t="s">
        <v>106</v>
      </c>
      <c r="G55" s="14" t="s">
        <v>346</v>
      </c>
      <c r="H55" s="14" t="s">
        <v>347</v>
      </c>
      <c r="I55" s="14">
        <v>11</v>
      </c>
      <c r="J55" s="14">
        <v>11</v>
      </c>
      <c r="K55" s="14"/>
      <c r="L55" s="14">
        <v>11</v>
      </c>
      <c r="M55" s="14"/>
      <c r="N55" s="14"/>
      <c r="O55" s="14"/>
      <c r="P55" s="14"/>
      <c r="Q55" s="14" t="s">
        <v>119</v>
      </c>
      <c r="R55" s="14" t="s">
        <v>108</v>
      </c>
      <c r="S55" s="14" t="s">
        <v>108</v>
      </c>
      <c r="T55" s="14" t="s">
        <v>108</v>
      </c>
      <c r="U55" s="14" t="s">
        <v>108</v>
      </c>
      <c r="V55" s="14" t="s">
        <v>120</v>
      </c>
      <c r="W55" s="14">
        <v>221</v>
      </c>
      <c r="X55" s="14">
        <v>764</v>
      </c>
      <c r="Y55" s="14">
        <v>1779</v>
      </c>
      <c r="Z55" s="14" t="s">
        <v>348</v>
      </c>
      <c r="AA55" s="14" t="s">
        <v>349</v>
      </c>
      <c r="AB55" s="14" t="s">
        <v>337</v>
      </c>
      <c r="AC55" s="28"/>
      <c r="AD55" s="28"/>
      <c r="AE55" s="28"/>
      <c r="AF55" s="28"/>
    </row>
    <row r="56" ht="114" spans="1:32">
      <c r="A56" s="18" t="s">
        <v>14</v>
      </c>
      <c r="B56" s="14" t="s">
        <v>350</v>
      </c>
      <c r="C56" s="14" t="s">
        <v>351</v>
      </c>
      <c r="D56" s="14" t="s">
        <v>337</v>
      </c>
      <c r="E56" s="14" t="s">
        <v>345</v>
      </c>
      <c r="F56" s="14" t="s">
        <v>106</v>
      </c>
      <c r="G56" s="14" t="s">
        <v>339</v>
      </c>
      <c r="H56" s="14" t="s">
        <v>347</v>
      </c>
      <c r="I56" s="14">
        <v>20</v>
      </c>
      <c r="J56" s="14">
        <v>20</v>
      </c>
      <c r="K56" s="14"/>
      <c r="L56" s="14">
        <v>20</v>
      </c>
      <c r="M56" s="14"/>
      <c r="N56" s="14"/>
      <c r="O56" s="14"/>
      <c r="P56" s="14"/>
      <c r="Q56" s="14" t="s">
        <v>119</v>
      </c>
      <c r="R56" s="14" t="s">
        <v>108</v>
      </c>
      <c r="S56" s="14" t="s">
        <v>108</v>
      </c>
      <c r="T56" s="14" t="s">
        <v>108</v>
      </c>
      <c r="U56" s="14" t="s">
        <v>108</v>
      </c>
      <c r="V56" s="14" t="s">
        <v>120</v>
      </c>
      <c r="W56" s="14">
        <v>8</v>
      </c>
      <c r="X56" s="14">
        <v>25</v>
      </c>
      <c r="Y56" s="14">
        <v>152</v>
      </c>
      <c r="Z56" s="14" t="s">
        <v>352</v>
      </c>
      <c r="AA56" s="14" t="s">
        <v>353</v>
      </c>
      <c r="AB56" s="14" t="s">
        <v>337</v>
      </c>
      <c r="AC56" s="28"/>
      <c r="AD56" s="28"/>
      <c r="AE56" s="28"/>
      <c r="AF56" s="28"/>
    </row>
    <row r="57" ht="128.25" spans="1:32">
      <c r="A57" s="18" t="s">
        <v>14</v>
      </c>
      <c r="B57" s="14" t="s">
        <v>354</v>
      </c>
      <c r="C57" s="14" t="s">
        <v>355</v>
      </c>
      <c r="D57" s="14" t="s">
        <v>337</v>
      </c>
      <c r="E57" s="14" t="s">
        <v>356</v>
      </c>
      <c r="F57" s="14" t="s">
        <v>106</v>
      </c>
      <c r="G57" s="14" t="s">
        <v>357</v>
      </c>
      <c r="H57" s="14" t="s">
        <v>358</v>
      </c>
      <c r="I57" s="14">
        <v>60</v>
      </c>
      <c r="J57" s="14">
        <v>60</v>
      </c>
      <c r="K57" s="14"/>
      <c r="L57" s="14">
        <v>60</v>
      </c>
      <c r="M57" s="14"/>
      <c r="N57" s="14"/>
      <c r="O57" s="14"/>
      <c r="P57" s="14"/>
      <c r="Q57" s="14" t="s">
        <v>119</v>
      </c>
      <c r="R57" s="14" t="s">
        <v>108</v>
      </c>
      <c r="S57" s="14" t="s">
        <v>108</v>
      </c>
      <c r="T57" s="14" t="s">
        <v>108</v>
      </c>
      <c r="U57" s="14" t="s">
        <v>108</v>
      </c>
      <c r="V57" s="14" t="s">
        <v>120</v>
      </c>
      <c r="W57" s="14">
        <v>117</v>
      </c>
      <c r="X57" s="14">
        <v>397</v>
      </c>
      <c r="Y57" s="14">
        <v>1115</v>
      </c>
      <c r="Z57" s="14" t="s">
        <v>359</v>
      </c>
      <c r="AA57" s="14" t="s">
        <v>360</v>
      </c>
      <c r="AB57" s="14" t="s">
        <v>337</v>
      </c>
      <c r="AC57" s="28"/>
      <c r="AD57" s="28"/>
      <c r="AE57" s="28"/>
      <c r="AF57" s="28"/>
    </row>
    <row r="58" ht="99.75" spans="1:32">
      <c r="A58" s="18" t="s">
        <v>14</v>
      </c>
      <c r="B58" s="14" t="s">
        <v>361</v>
      </c>
      <c r="C58" s="14" t="s">
        <v>362</v>
      </c>
      <c r="D58" s="14" t="s">
        <v>337</v>
      </c>
      <c r="E58" s="14" t="s">
        <v>363</v>
      </c>
      <c r="F58" s="14" t="s">
        <v>106</v>
      </c>
      <c r="G58" s="14" t="s">
        <v>339</v>
      </c>
      <c r="H58" s="14" t="s">
        <v>364</v>
      </c>
      <c r="I58" s="14">
        <v>6</v>
      </c>
      <c r="J58" s="14">
        <v>6</v>
      </c>
      <c r="K58" s="14"/>
      <c r="L58" s="14">
        <v>6</v>
      </c>
      <c r="M58" s="14"/>
      <c r="N58" s="14"/>
      <c r="O58" s="14"/>
      <c r="P58" s="14"/>
      <c r="Q58" s="14" t="s">
        <v>119</v>
      </c>
      <c r="R58" s="14" t="s">
        <v>108</v>
      </c>
      <c r="S58" s="14" t="s">
        <v>120</v>
      </c>
      <c r="T58" s="14" t="s">
        <v>108</v>
      </c>
      <c r="U58" s="14" t="s">
        <v>108</v>
      </c>
      <c r="V58" s="14" t="s">
        <v>120</v>
      </c>
      <c r="W58" s="14">
        <v>9</v>
      </c>
      <c r="X58" s="14">
        <v>26</v>
      </c>
      <c r="Y58" s="14">
        <v>150</v>
      </c>
      <c r="Z58" s="14" t="s">
        <v>365</v>
      </c>
      <c r="AA58" s="14" t="s">
        <v>366</v>
      </c>
      <c r="AB58" s="14" t="s">
        <v>337</v>
      </c>
      <c r="AC58" s="28"/>
      <c r="AD58" s="28"/>
      <c r="AE58" s="28"/>
      <c r="AF58" s="28"/>
    </row>
    <row r="59" ht="99.75" spans="1:32">
      <c r="A59" s="18" t="s">
        <v>14</v>
      </c>
      <c r="B59" s="14" t="s">
        <v>367</v>
      </c>
      <c r="C59" s="14" t="s">
        <v>368</v>
      </c>
      <c r="D59" s="14" t="s">
        <v>337</v>
      </c>
      <c r="E59" s="14" t="s">
        <v>363</v>
      </c>
      <c r="F59" s="14" t="s">
        <v>106</v>
      </c>
      <c r="G59" s="14" t="s">
        <v>339</v>
      </c>
      <c r="H59" s="14" t="s">
        <v>364</v>
      </c>
      <c r="I59" s="14">
        <v>10</v>
      </c>
      <c r="J59" s="14">
        <v>10</v>
      </c>
      <c r="K59" s="14"/>
      <c r="L59" s="14">
        <v>10</v>
      </c>
      <c r="M59" s="14"/>
      <c r="N59" s="14"/>
      <c r="O59" s="14"/>
      <c r="P59" s="14"/>
      <c r="Q59" s="14" t="s">
        <v>119</v>
      </c>
      <c r="R59" s="14" t="s">
        <v>108</v>
      </c>
      <c r="S59" s="14" t="s">
        <v>120</v>
      </c>
      <c r="T59" s="14" t="s">
        <v>108</v>
      </c>
      <c r="U59" s="14" t="s">
        <v>108</v>
      </c>
      <c r="V59" s="14" t="s">
        <v>120</v>
      </c>
      <c r="W59" s="14">
        <v>5</v>
      </c>
      <c r="X59" s="14">
        <v>16</v>
      </c>
      <c r="Y59" s="14">
        <v>145</v>
      </c>
      <c r="Z59" s="14" t="s">
        <v>365</v>
      </c>
      <c r="AA59" s="14" t="s">
        <v>369</v>
      </c>
      <c r="AB59" s="14" t="s">
        <v>337</v>
      </c>
      <c r="AC59" s="28"/>
      <c r="AD59" s="28"/>
      <c r="AE59" s="28"/>
      <c r="AF59" s="28"/>
    </row>
    <row r="60" ht="57" spans="1:32">
      <c r="A60" s="18" t="s">
        <v>14</v>
      </c>
      <c r="B60" s="14" t="s">
        <v>370</v>
      </c>
      <c r="C60" s="14" t="s">
        <v>371</v>
      </c>
      <c r="D60" s="14" t="s">
        <v>337</v>
      </c>
      <c r="E60" s="14" t="s">
        <v>363</v>
      </c>
      <c r="F60" s="14" t="s">
        <v>372</v>
      </c>
      <c r="G60" s="14" t="s">
        <v>357</v>
      </c>
      <c r="H60" s="14" t="s">
        <v>373</v>
      </c>
      <c r="I60" s="14">
        <v>220</v>
      </c>
      <c r="J60" s="14">
        <v>220</v>
      </c>
      <c r="K60" s="14"/>
      <c r="L60" s="14">
        <v>220</v>
      </c>
      <c r="M60" s="14"/>
      <c r="N60" s="14"/>
      <c r="O60" s="14"/>
      <c r="P60" s="14"/>
      <c r="Q60" s="14" t="s">
        <v>119</v>
      </c>
      <c r="R60" s="14" t="s">
        <v>108</v>
      </c>
      <c r="S60" s="14" t="s">
        <v>120</v>
      </c>
      <c r="T60" s="14" t="s">
        <v>108</v>
      </c>
      <c r="U60" s="14" t="s">
        <v>108</v>
      </c>
      <c r="V60" s="14" t="s">
        <v>120</v>
      </c>
      <c r="W60" s="14">
        <v>19</v>
      </c>
      <c r="X60" s="14">
        <v>30</v>
      </c>
      <c r="Y60" s="14">
        <v>90</v>
      </c>
      <c r="Z60" s="14" t="s">
        <v>374</v>
      </c>
      <c r="AA60" s="14" t="s">
        <v>375</v>
      </c>
      <c r="AB60" s="14" t="s">
        <v>337</v>
      </c>
      <c r="AC60" s="28"/>
      <c r="AD60" s="28"/>
      <c r="AE60" s="28"/>
      <c r="AF60" s="28"/>
    </row>
    <row r="61" ht="99.75" spans="1:32">
      <c r="A61" s="18" t="s">
        <v>14</v>
      </c>
      <c r="B61" s="14" t="s">
        <v>376</v>
      </c>
      <c r="C61" s="14" t="s">
        <v>377</v>
      </c>
      <c r="D61" s="14" t="s">
        <v>337</v>
      </c>
      <c r="E61" s="14" t="s">
        <v>378</v>
      </c>
      <c r="F61" s="14" t="s">
        <v>106</v>
      </c>
      <c r="G61" s="14" t="s">
        <v>339</v>
      </c>
      <c r="H61" s="14" t="s">
        <v>379</v>
      </c>
      <c r="I61" s="14">
        <v>45</v>
      </c>
      <c r="J61" s="14">
        <v>45</v>
      </c>
      <c r="K61" s="14"/>
      <c r="L61" s="14">
        <v>45</v>
      </c>
      <c r="M61" s="14"/>
      <c r="N61" s="14"/>
      <c r="O61" s="14"/>
      <c r="P61" s="14"/>
      <c r="Q61" s="14" t="s">
        <v>119</v>
      </c>
      <c r="R61" s="14" t="s">
        <v>108</v>
      </c>
      <c r="S61" s="14" t="s">
        <v>108</v>
      </c>
      <c r="T61" s="14" t="s">
        <v>108</v>
      </c>
      <c r="U61" s="14" t="s">
        <v>108</v>
      </c>
      <c r="V61" s="14" t="s">
        <v>120</v>
      </c>
      <c r="W61" s="14">
        <v>115</v>
      </c>
      <c r="X61" s="14">
        <v>366</v>
      </c>
      <c r="Y61" s="14">
        <v>1097</v>
      </c>
      <c r="Z61" s="14" t="s">
        <v>380</v>
      </c>
      <c r="AA61" s="14" t="s">
        <v>380</v>
      </c>
      <c r="AB61" s="14" t="s">
        <v>337</v>
      </c>
      <c r="AC61" s="28"/>
      <c r="AD61" s="28"/>
      <c r="AE61" s="28"/>
      <c r="AF61" s="28"/>
    </row>
    <row r="62" ht="99.75" spans="1:32">
      <c r="A62" s="18" t="s">
        <v>14</v>
      </c>
      <c r="B62" s="14" t="s">
        <v>381</v>
      </c>
      <c r="C62" s="14" t="s">
        <v>382</v>
      </c>
      <c r="D62" s="14" t="s">
        <v>337</v>
      </c>
      <c r="E62" s="14" t="s">
        <v>378</v>
      </c>
      <c r="F62" s="14" t="s">
        <v>106</v>
      </c>
      <c r="G62" s="14" t="s">
        <v>339</v>
      </c>
      <c r="H62" s="14" t="s">
        <v>379</v>
      </c>
      <c r="I62" s="14">
        <v>20</v>
      </c>
      <c r="J62" s="14">
        <v>20</v>
      </c>
      <c r="K62" s="14"/>
      <c r="L62" s="14">
        <v>20</v>
      </c>
      <c r="M62" s="14"/>
      <c r="N62" s="14"/>
      <c r="O62" s="14"/>
      <c r="P62" s="14"/>
      <c r="Q62" s="14" t="s">
        <v>119</v>
      </c>
      <c r="R62" s="14" t="s">
        <v>108</v>
      </c>
      <c r="S62" s="14" t="s">
        <v>108</v>
      </c>
      <c r="T62" s="14" t="s">
        <v>108</v>
      </c>
      <c r="U62" s="14" t="s">
        <v>108</v>
      </c>
      <c r="V62" s="14" t="s">
        <v>120</v>
      </c>
      <c r="W62" s="14">
        <v>115</v>
      </c>
      <c r="X62" s="14">
        <v>366</v>
      </c>
      <c r="Y62" s="14">
        <v>1097</v>
      </c>
      <c r="Z62" s="14" t="s">
        <v>380</v>
      </c>
      <c r="AA62" s="14" t="s">
        <v>380</v>
      </c>
      <c r="AB62" s="14" t="s">
        <v>337</v>
      </c>
      <c r="AC62" s="28"/>
      <c r="AD62" s="28"/>
      <c r="AE62" s="28"/>
      <c r="AF62" s="28"/>
    </row>
    <row r="63" ht="57" spans="1:32">
      <c r="A63" s="18" t="s">
        <v>14</v>
      </c>
      <c r="B63" s="14" t="s">
        <v>383</v>
      </c>
      <c r="C63" s="14" t="s">
        <v>384</v>
      </c>
      <c r="D63" s="14" t="s">
        <v>337</v>
      </c>
      <c r="E63" s="14" t="s">
        <v>385</v>
      </c>
      <c r="F63" s="14" t="s">
        <v>106</v>
      </c>
      <c r="G63" s="14" t="s">
        <v>339</v>
      </c>
      <c r="H63" s="14" t="s">
        <v>386</v>
      </c>
      <c r="I63" s="14">
        <v>75</v>
      </c>
      <c r="J63" s="14">
        <v>75</v>
      </c>
      <c r="K63" s="14"/>
      <c r="L63" s="14">
        <v>75</v>
      </c>
      <c r="M63" s="14"/>
      <c r="N63" s="14"/>
      <c r="O63" s="14"/>
      <c r="P63" s="14"/>
      <c r="Q63" s="14" t="s">
        <v>119</v>
      </c>
      <c r="R63" s="14" t="s">
        <v>108</v>
      </c>
      <c r="S63" s="14" t="s">
        <v>108</v>
      </c>
      <c r="T63" s="14" t="s">
        <v>108</v>
      </c>
      <c r="U63" s="14" t="s">
        <v>108</v>
      </c>
      <c r="V63" s="14" t="s">
        <v>120</v>
      </c>
      <c r="W63" s="14">
        <v>98</v>
      </c>
      <c r="X63" s="14">
        <v>350</v>
      </c>
      <c r="Y63" s="14">
        <v>550</v>
      </c>
      <c r="Z63" s="14" t="s">
        <v>387</v>
      </c>
      <c r="AA63" s="14" t="s">
        <v>388</v>
      </c>
      <c r="AB63" s="14" t="s">
        <v>337</v>
      </c>
      <c r="AC63" s="28"/>
      <c r="AD63" s="28"/>
      <c r="AE63" s="28"/>
      <c r="AF63" s="28"/>
    </row>
    <row r="64" ht="57" spans="1:32">
      <c r="A64" s="18" t="s">
        <v>14</v>
      </c>
      <c r="B64" s="14" t="s">
        <v>389</v>
      </c>
      <c r="C64" s="14" t="s">
        <v>390</v>
      </c>
      <c r="D64" s="14" t="s">
        <v>337</v>
      </c>
      <c r="E64" s="14" t="s">
        <v>385</v>
      </c>
      <c r="F64" s="14" t="s">
        <v>106</v>
      </c>
      <c r="G64" s="14" t="s">
        <v>339</v>
      </c>
      <c r="H64" s="14" t="s">
        <v>386</v>
      </c>
      <c r="I64" s="14">
        <v>18</v>
      </c>
      <c r="J64" s="14">
        <v>18</v>
      </c>
      <c r="K64" s="14"/>
      <c r="L64" s="14">
        <v>18</v>
      </c>
      <c r="M64" s="14"/>
      <c r="N64" s="14"/>
      <c r="O64" s="14"/>
      <c r="P64" s="14"/>
      <c r="Q64" s="14" t="s">
        <v>119</v>
      </c>
      <c r="R64" s="14" t="s">
        <v>108</v>
      </c>
      <c r="S64" s="14" t="s">
        <v>108</v>
      </c>
      <c r="T64" s="14" t="s">
        <v>108</v>
      </c>
      <c r="U64" s="14" t="s">
        <v>108</v>
      </c>
      <c r="V64" s="14" t="s">
        <v>120</v>
      </c>
      <c r="W64" s="14">
        <v>48</v>
      </c>
      <c r="X64" s="14">
        <v>185</v>
      </c>
      <c r="Y64" s="14">
        <v>280</v>
      </c>
      <c r="Z64" s="14" t="s">
        <v>387</v>
      </c>
      <c r="AA64" s="14" t="s">
        <v>391</v>
      </c>
      <c r="AB64" s="14" t="s">
        <v>337</v>
      </c>
      <c r="AC64" s="28"/>
      <c r="AD64" s="28"/>
      <c r="AE64" s="28"/>
      <c r="AF64" s="28"/>
    </row>
    <row r="65" ht="99.75" spans="1:32">
      <c r="A65" s="18" t="s">
        <v>14</v>
      </c>
      <c r="B65" s="14" t="s">
        <v>392</v>
      </c>
      <c r="C65" s="14" t="s">
        <v>393</v>
      </c>
      <c r="D65" s="14" t="s">
        <v>337</v>
      </c>
      <c r="E65" s="14" t="s">
        <v>394</v>
      </c>
      <c r="F65" s="14" t="s">
        <v>106</v>
      </c>
      <c r="G65" s="14" t="s">
        <v>339</v>
      </c>
      <c r="H65" s="14" t="s">
        <v>395</v>
      </c>
      <c r="I65" s="14">
        <v>32</v>
      </c>
      <c r="J65" s="14">
        <v>32</v>
      </c>
      <c r="K65" s="14"/>
      <c r="L65" s="14">
        <v>32</v>
      </c>
      <c r="M65" s="14"/>
      <c r="N65" s="14"/>
      <c r="O65" s="14"/>
      <c r="P65" s="14"/>
      <c r="Q65" s="14" t="s">
        <v>119</v>
      </c>
      <c r="R65" s="14" t="s">
        <v>108</v>
      </c>
      <c r="S65" s="14" t="s">
        <v>108</v>
      </c>
      <c r="T65" s="14" t="s">
        <v>108</v>
      </c>
      <c r="U65" s="14" t="s">
        <v>108</v>
      </c>
      <c r="V65" s="14" t="s">
        <v>120</v>
      </c>
      <c r="W65" s="14">
        <v>154</v>
      </c>
      <c r="X65" s="14">
        <v>502</v>
      </c>
      <c r="Y65" s="14">
        <v>1604</v>
      </c>
      <c r="Z65" s="14" t="s">
        <v>396</v>
      </c>
      <c r="AA65" s="14" t="s">
        <v>396</v>
      </c>
      <c r="AB65" s="14" t="s">
        <v>337</v>
      </c>
      <c r="AC65" s="28"/>
      <c r="AD65" s="28"/>
      <c r="AE65" s="28"/>
      <c r="AF65" s="28"/>
    </row>
    <row r="66" ht="99.75" spans="1:32">
      <c r="A66" s="18" t="s">
        <v>14</v>
      </c>
      <c r="B66" s="14" t="s">
        <v>397</v>
      </c>
      <c r="C66" s="14" t="s">
        <v>398</v>
      </c>
      <c r="D66" s="14" t="s">
        <v>337</v>
      </c>
      <c r="E66" s="14" t="s">
        <v>394</v>
      </c>
      <c r="F66" s="14" t="s">
        <v>106</v>
      </c>
      <c r="G66" s="14" t="s">
        <v>357</v>
      </c>
      <c r="H66" s="14" t="s">
        <v>395</v>
      </c>
      <c r="I66" s="14">
        <v>12</v>
      </c>
      <c r="J66" s="14">
        <v>12</v>
      </c>
      <c r="K66" s="14"/>
      <c r="L66" s="14">
        <v>12</v>
      </c>
      <c r="M66" s="14"/>
      <c r="N66" s="14"/>
      <c r="O66" s="14"/>
      <c r="P66" s="14"/>
      <c r="Q66" s="14" t="s">
        <v>119</v>
      </c>
      <c r="R66" s="14" t="s">
        <v>108</v>
      </c>
      <c r="S66" s="14" t="s">
        <v>108</v>
      </c>
      <c r="T66" s="14" t="s">
        <v>108</v>
      </c>
      <c r="U66" s="14" t="s">
        <v>108</v>
      </c>
      <c r="V66" s="14" t="s">
        <v>120</v>
      </c>
      <c r="W66" s="14">
        <v>154</v>
      </c>
      <c r="X66" s="14">
        <v>502</v>
      </c>
      <c r="Y66" s="14">
        <v>1604</v>
      </c>
      <c r="Z66" s="14" t="s">
        <v>399</v>
      </c>
      <c r="AA66" s="14" t="s">
        <v>399</v>
      </c>
      <c r="AB66" s="14" t="s">
        <v>337</v>
      </c>
      <c r="AC66" s="28"/>
      <c r="AD66" s="28"/>
      <c r="AE66" s="28"/>
      <c r="AF66" s="28"/>
    </row>
    <row r="67" ht="71.25" spans="1:32">
      <c r="A67" s="18" t="s">
        <v>14</v>
      </c>
      <c r="B67" s="14" t="s">
        <v>400</v>
      </c>
      <c r="C67" s="14" t="s">
        <v>401</v>
      </c>
      <c r="D67" s="14" t="s">
        <v>337</v>
      </c>
      <c r="E67" s="14" t="s">
        <v>402</v>
      </c>
      <c r="F67" s="14" t="s">
        <v>106</v>
      </c>
      <c r="G67" s="14" t="s">
        <v>357</v>
      </c>
      <c r="H67" s="14" t="s">
        <v>403</v>
      </c>
      <c r="I67" s="14">
        <v>30</v>
      </c>
      <c r="J67" s="14">
        <v>30</v>
      </c>
      <c r="K67" s="14"/>
      <c r="L67" s="14">
        <v>30</v>
      </c>
      <c r="M67" s="14"/>
      <c r="N67" s="14"/>
      <c r="O67" s="14"/>
      <c r="P67" s="14"/>
      <c r="Q67" s="14" t="s">
        <v>119</v>
      </c>
      <c r="R67" s="14" t="s">
        <v>108</v>
      </c>
      <c r="S67" s="14" t="s">
        <v>120</v>
      </c>
      <c r="T67" s="14" t="s">
        <v>108</v>
      </c>
      <c r="U67" s="14" t="s">
        <v>108</v>
      </c>
      <c r="V67" s="14" t="s">
        <v>120</v>
      </c>
      <c r="W67" s="14">
        <v>43</v>
      </c>
      <c r="X67" s="14">
        <v>124</v>
      </c>
      <c r="Y67" s="14">
        <v>201</v>
      </c>
      <c r="Z67" s="14" t="s">
        <v>404</v>
      </c>
      <c r="AA67" s="14" t="s">
        <v>405</v>
      </c>
      <c r="AB67" s="14" t="s">
        <v>337</v>
      </c>
      <c r="AC67" s="28"/>
      <c r="AD67" s="28"/>
      <c r="AE67" s="28"/>
      <c r="AF67" s="28"/>
    </row>
    <row r="68" ht="57" spans="1:32">
      <c r="A68" s="18" t="s">
        <v>14</v>
      </c>
      <c r="B68" s="14" t="s">
        <v>406</v>
      </c>
      <c r="C68" s="14" t="s">
        <v>407</v>
      </c>
      <c r="D68" s="14" t="s">
        <v>337</v>
      </c>
      <c r="E68" s="14" t="s">
        <v>408</v>
      </c>
      <c r="F68" s="14" t="s">
        <v>106</v>
      </c>
      <c r="G68" s="14" t="s">
        <v>339</v>
      </c>
      <c r="H68" s="14" t="s">
        <v>409</v>
      </c>
      <c r="I68" s="14">
        <v>30</v>
      </c>
      <c r="J68" s="14">
        <v>30</v>
      </c>
      <c r="K68" s="14"/>
      <c r="L68" s="14">
        <v>30</v>
      </c>
      <c r="M68" s="14"/>
      <c r="N68" s="14"/>
      <c r="O68" s="14"/>
      <c r="P68" s="14"/>
      <c r="Q68" s="14" t="s">
        <v>119</v>
      </c>
      <c r="R68" s="14" t="s">
        <v>108</v>
      </c>
      <c r="S68" s="14" t="s">
        <v>108</v>
      </c>
      <c r="T68" s="14" t="s">
        <v>108</v>
      </c>
      <c r="U68" s="14" t="s">
        <v>108</v>
      </c>
      <c r="V68" s="14" t="s">
        <v>120</v>
      </c>
      <c r="W68" s="14">
        <v>119</v>
      </c>
      <c r="X68" s="14">
        <v>392</v>
      </c>
      <c r="Y68" s="14">
        <v>1376</v>
      </c>
      <c r="Z68" s="14" t="s">
        <v>410</v>
      </c>
      <c r="AA68" s="14" t="s">
        <v>410</v>
      </c>
      <c r="AB68" s="14" t="s">
        <v>337</v>
      </c>
      <c r="AC68" s="28"/>
      <c r="AD68" s="28"/>
      <c r="AE68" s="28"/>
      <c r="AF68" s="28"/>
    </row>
    <row r="69" ht="57" spans="1:32">
      <c r="A69" s="18" t="s">
        <v>14</v>
      </c>
      <c r="B69" s="14" t="s">
        <v>411</v>
      </c>
      <c r="C69" s="14" t="s">
        <v>412</v>
      </c>
      <c r="D69" s="14" t="s">
        <v>337</v>
      </c>
      <c r="E69" s="14" t="s">
        <v>408</v>
      </c>
      <c r="F69" s="14" t="s">
        <v>106</v>
      </c>
      <c r="G69" s="14" t="s">
        <v>413</v>
      </c>
      <c r="H69" s="14" t="s">
        <v>409</v>
      </c>
      <c r="I69" s="14">
        <v>15</v>
      </c>
      <c r="J69" s="14">
        <v>15</v>
      </c>
      <c r="K69" s="14"/>
      <c r="L69" s="14">
        <v>15</v>
      </c>
      <c r="M69" s="14"/>
      <c r="N69" s="14"/>
      <c r="O69" s="14"/>
      <c r="P69" s="14"/>
      <c r="Q69" s="14" t="s">
        <v>119</v>
      </c>
      <c r="R69" s="14" t="s">
        <v>108</v>
      </c>
      <c r="S69" s="14" t="s">
        <v>108</v>
      </c>
      <c r="T69" s="14" t="s">
        <v>108</v>
      </c>
      <c r="U69" s="14" t="s">
        <v>108</v>
      </c>
      <c r="V69" s="14" t="s">
        <v>120</v>
      </c>
      <c r="W69" s="14">
        <v>119</v>
      </c>
      <c r="X69" s="14">
        <v>392</v>
      </c>
      <c r="Y69" s="14">
        <v>1376</v>
      </c>
      <c r="Z69" s="14" t="s">
        <v>410</v>
      </c>
      <c r="AA69" s="14" t="s">
        <v>410</v>
      </c>
      <c r="AB69" s="14" t="s">
        <v>337</v>
      </c>
      <c r="AC69" s="28"/>
      <c r="AD69" s="28"/>
      <c r="AE69" s="28"/>
      <c r="AF69" s="28"/>
    </row>
    <row r="70" ht="57" spans="1:32">
      <c r="A70" s="18" t="s">
        <v>14</v>
      </c>
      <c r="B70" s="14" t="s">
        <v>414</v>
      </c>
      <c r="C70" s="14" t="s">
        <v>415</v>
      </c>
      <c r="D70" s="14" t="s">
        <v>337</v>
      </c>
      <c r="E70" s="14" t="s">
        <v>408</v>
      </c>
      <c r="F70" s="14" t="s">
        <v>106</v>
      </c>
      <c r="G70" s="14" t="s">
        <v>339</v>
      </c>
      <c r="H70" s="14" t="s">
        <v>409</v>
      </c>
      <c r="I70" s="14">
        <v>16</v>
      </c>
      <c r="J70" s="14">
        <v>16</v>
      </c>
      <c r="K70" s="14"/>
      <c r="L70" s="14">
        <v>16</v>
      </c>
      <c r="M70" s="14"/>
      <c r="N70" s="14"/>
      <c r="O70" s="14"/>
      <c r="P70" s="14"/>
      <c r="Q70" s="14" t="s">
        <v>119</v>
      </c>
      <c r="R70" s="14" t="s">
        <v>108</v>
      </c>
      <c r="S70" s="14" t="s">
        <v>108</v>
      </c>
      <c r="T70" s="14" t="s">
        <v>108</v>
      </c>
      <c r="U70" s="14" t="s">
        <v>108</v>
      </c>
      <c r="V70" s="14" t="s">
        <v>120</v>
      </c>
      <c r="W70" s="14">
        <v>119</v>
      </c>
      <c r="X70" s="14">
        <v>392</v>
      </c>
      <c r="Y70" s="14">
        <v>1376</v>
      </c>
      <c r="Z70" s="14" t="s">
        <v>410</v>
      </c>
      <c r="AA70" s="14" t="s">
        <v>410</v>
      </c>
      <c r="AB70" s="14" t="s">
        <v>337</v>
      </c>
      <c r="AC70" s="28"/>
      <c r="AD70" s="28"/>
      <c r="AE70" s="28"/>
      <c r="AF70" s="28"/>
    </row>
    <row r="71" ht="71.25" spans="1:32">
      <c r="A71" s="18" t="s">
        <v>14</v>
      </c>
      <c r="B71" s="14" t="s">
        <v>416</v>
      </c>
      <c r="C71" s="14" t="s">
        <v>417</v>
      </c>
      <c r="D71" s="14" t="s">
        <v>337</v>
      </c>
      <c r="E71" s="14" t="s">
        <v>418</v>
      </c>
      <c r="F71" s="14" t="s">
        <v>106</v>
      </c>
      <c r="G71" s="14" t="s">
        <v>357</v>
      </c>
      <c r="H71" s="14" t="s">
        <v>419</v>
      </c>
      <c r="I71" s="14">
        <v>20</v>
      </c>
      <c r="J71" s="14">
        <v>20</v>
      </c>
      <c r="K71" s="14"/>
      <c r="L71" s="14">
        <v>20</v>
      </c>
      <c r="M71" s="14"/>
      <c r="N71" s="14"/>
      <c r="O71" s="14"/>
      <c r="P71" s="14"/>
      <c r="Q71" s="14" t="s">
        <v>119</v>
      </c>
      <c r="R71" s="14" t="s">
        <v>108</v>
      </c>
      <c r="S71" s="14" t="s">
        <v>108</v>
      </c>
      <c r="T71" s="14" t="s">
        <v>108</v>
      </c>
      <c r="U71" s="14" t="s">
        <v>108</v>
      </c>
      <c r="V71" s="14" t="s">
        <v>120</v>
      </c>
      <c r="W71" s="14">
        <v>155</v>
      </c>
      <c r="X71" s="14">
        <v>214</v>
      </c>
      <c r="Y71" s="14">
        <v>540</v>
      </c>
      <c r="Z71" s="14" t="s">
        <v>420</v>
      </c>
      <c r="AA71" s="14" t="s">
        <v>421</v>
      </c>
      <c r="AB71" s="14" t="s">
        <v>337</v>
      </c>
      <c r="AC71" s="28"/>
      <c r="AD71" s="28"/>
      <c r="AE71" s="28"/>
      <c r="AF71" s="28"/>
    </row>
    <row r="72" ht="71.25" spans="1:32">
      <c r="A72" s="18" t="s">
        <v>14</v>
      </c>
      <c r="B72" s="14" t="s">
        <v>422</v>
      </c>
      <c r="C72" s="14" t="s">
        <v>423</v>
      </c>
      <c r="D72" s="14" t="s">
        <v>337</v>
      </c>
      <c r="E72" s="14" t="s">
        <v>418</v>
      </c>
      <c r="F72" s="14" t="s">
        <v>106</v>
      </c>
      <c r="G72" s="14" t="s">
        <v>339</v>
      </c>
      <c r="H72" s="14" t="s">
        <v>419</v>
      </c>
      <c r="I72" s="14">
        <v>30</v>
      </c>
      <c r="J72" s="14">
        <v>30</v>
      </c>
      <c r="K72" s="14"/>
      <c r="L72" s="14">
        <v>30</v>
      </c>
      <c r="M72" s="14"/>
      <c r="N72" s="14"/>
      <c r="O72" s="14"/>
      <c r="P72" s="14"/>
      <c r="Q72" s="14" t="s">
        <v>119</v>
      </c>
      <c r="R72" s="14" t="s">
        <v>108</v>
      </c>
      <c r="S72" s="14" t="s">
        <v>108</v>
      </c>
      <c r="T72" s="14" t="s">
        <v>108</v>
      </c>
      <c r="U72" s="14" t="s">
        <v>108</v>
      </c>
      <c r="V72" s="14" t="s">
        <v>120</v>
      </c>
      <c r="W72" s="14">
        <v>155</v>
      </c>
      <c r="X72" s="14">
        <v>374</v>
      </c>
      <c r="Y72" s="14">
        <v>736</v>
      </c>
      <c r="Z72" s="14" t="s">
        <v>424</v>
      </c>
      <c r="AA72" s="14" t="s">
        <v>425</v>
      </c>
      <c r="AB72" s="14" t="s">
        <v>337</v>
      </c>
      <c r="AC72" s="28"/>
      <c r="AD72" s="28"/>
      <c r="AE72" s="28"/>
      <c r="AF72" s="28"/>
    </row>
    <row r="73" ht="199.5" spans="1:32">
      <c r="A73" s="18" t="s">
        <v>14</v>
      </c>
      <c r="B73" s="14" t="s">
        <v>426</v>
      </c>
      <c r="C73" s="14" t="s">
        <v>427</v>
      </c>
      <c r="D73" s="14" t="s">
        <v>428</v>
      </c>
      <c r="E73" s="14" t="s">
        <v>429</v>
      </c>
      <c r="F73" s="14" t="s">
        <v>106</v>
      </c>
      <c r="G73" s="14" t="s">
        <v>429</v>
      </c>
      <c r="H73" s="14" t="s">
        <v>430</v>
      </c>
      <c r="I73" s="14">
        <v>80</v>
      </c>
      <c r="J73" s="14">
        <v>50</v>
      </c>
      <c r="K73" s="14"/>
      <c r="L73" s="14"/>
      <c r="M73" s="14"/>
      <c r="N73" s="14">
        <v>50</v>
      </c>
      <c r="O73" s="14">
        <v>0</v>
      </c>
      <c r="P73" s="14">
        <v>30</v>
      </c>
      <c r="Q73" s="14" t="s">
        <v>119</v>
      </c>
      <c r="R73" s="14" t="s">
        <v>108</v>
      </c>
      <c r="S73" s="14" t="s">
        <v>108</v>
      </c>
      <c r="T73" s="14" t="s">
        <v>108</v>
      </c>
      <c r="U73" s="14" t="s">
        <v>108</v>
      </c>
      <c r="V73" s="14" t="s">
        <v>120</v>
      </c>
      <c r="W73" s="14">
        <v>30</v>
      </c>
      <c r="X73" s="14">
        <v>113</v>
      </c>
      <c r="Y73" s="14">
        <v>206</v>
      </c>
      <c r="Z73" s="14" t="s">
        <v>431</v>
      </c>
      <c r="AA73" s="14" t="s">
        <v>432</v>
      </c>
      <c r="AB73" s="14" t="s">
        <v>428</v>
      </c>
      <c r="AC73" s="28"/>
      <c r="AD73" s="28"/>
      <c r="AE73" s="28"/>
      <c r="AF73" s="28"/>
    </row>
    <row r="74" ht="199.5" spans="1:32">
      <c r="A74" s="18" t="s">
        <v>14</v>
      </c>
      <c r="B74" s="14" t="s">
        <v>433</v>
      </c>
      <c r="C74" s="14" t="s">
        <v>434</v>
      </c>
      <c r="D74" s="14" t="s">
        <v>428</v>
      </c>
      <c r="E74" s="14" t="s">
        <v>429</v>
      </c>
      <c r="F74" s="14" t="s">
        <v>106</v>
      </c>
      <c r="G74" s="14" t="s">
        <v>429</v>
      </c>
      <c r="H74" s="14" t="s">
        <v>435</v>
      </c>
      <c r="I74" s="14">
        <v>108</v>
      </c>
      <c r="J74" s="14">
        <v>80</v>
      </c>
      <c r="K74" s="14"/>
      <c r="L74" s="14"/>
      <c r="M74" s="14"/>
      <c r="N74" s="14">
        <v>80</v>
      </c>
      <c r="O74" s="14">
        <v>0</v>
      </c>
      <c r="P74" s="14">
        <v>28</v>
      </c>
      <c r="Q74" s="14" t="s">
        <v>119</v>
      </c>
      <c r="R74" s="14" t="s">
        <v>108</v>
      </c>
      <c r="S74" s="14" t="s">
        <v>108</v>
      </c>
      <c r="T74" s="14" t="s">
        <v>108</v>
      </c>
      <c r="U74" s="14" t="s">
        <v>108</v>
      </c>
      <c r="V74" s="14" t="s">
        <v>120</v>
      </c>
      <c r="W74" s="14">
        <v>10</v>
      </c>
      <c r="X74" s="14">
        <v>46</v>
      </c>
      <c r="Y74" s="14">
        <v>182</v>
      </c>
      <c r="Z74" s="14" t="s">
        <v>431</v>
      </c>
      <c r="AA74" s="14" t="s">
        <v>436</v>
      </c>
      <c r="AB74" s="14" t="s">
        <v>428</v>
      </c>
      <c r="AC74" s="28"/>
      <c r="AD74" s="28"/>
      <c r="AE74" s="28"/>
      <c r="AF74" s="28"/>
    </row>
    <row r="75" ht="199.5" spans="1:32">
      <c r="A75" s="18" t="s">
        <v>14</v>
      </c>
      <c r="B75" s="14" t="s">
        <v>437</v>
      </c>
      <c r="C75" s="14" t="s">
        <v>438</v>
      </c>
      <c r="D75" s="14" t="s">
        <v>428</v>
      </c>
      <c r="E75" s="14" t="s">
        <v>429</v>
      </c>
      <c r="F75" s="14" t="s">
        <v>106</v>
      </c>
      <c r="G75" s="14" t="s">
        <v>429</v>
      </c>
      <c r="H75" s="14" t="s">
        <v>439</v>
      </c>
      <c r="I75" s="14">
        <v>20</v>
      </c>
      <c r="J75" s="14">
        <v>10</v>
      </c>
      <c r="K75" s="14"/>
      <c r="L75" s="14"/>
      <c r="M75" s="14"/>
      <c r="N75" s="14">
        <v>10</v>
      </c>
      <c r="O75" s="14">
        <v>0</v>
      </c>
      <c r="P75" s="14">
        <v>10</v>
      </c>
      <c r="Q75" s="14" t="s">
        <v>119</v>
      </c>
      <c r="R75" s="14" t="s">
        <v>108</v>
      </c>
      <c r="S75" s="14" t="s">
        <v>108</v>
      </c>
      <c r="T75" s="14" t="s">
        <v>108</v>
      </c>
      <c r="U75" s="14" t="s">
        <v>108</v>
      </c>
      <c r="V75" s="14" t="s">
        <v>120</v>
      </c>
      <c r="W75" s="14">
        <v>8</v>
      </c>
      <c r="X75" s="14">
        <v>28</v>
      </c>
      <c r="Y75" s="14">
        <v>62</v>
      </c>
      <c r="Z75" s="14" t="s">
        <v>431</v>
      </c>
      <c r="AA75" s="14" t="s">
        <v>440</v>
      </c>
      <c r="AB75" s="14" t="s">
        <v>428</v>
      </c>
      <c r="AC75" s="28"/>
      <c r="AD75" s="28"/>
      <c r="AE75" s="28"/>
      <c r="AF75" s="28"/>
    </row>
    <row r="76" ht="42.75" spans="1:32">
      <c r="A76" s="18" t="s">
        <v>14</v>
      </c>
      <c r="B76" s="14" t="s">
        <v>441</v>
      </c>
      <c r="C76" s="14" t="s">
        <v>442</v>
      </c>
      <c r="D76" s="14" t="s">
        <v>443</v>
      </c>
      <c r="E76" s="14" t="s">
        <v>444</v>
      </c>
      <c r="F76" s="14" t="s">
        <v>106</v>
      </c>
      <c r="G76" s="14" t="s">
        <v>445</v>
      </c>
      <c r="H76" s="14" t="s">
        <v>446</v>
      </c>
      <c r="I76" s="14">
        <v>40</v>
      </c>
      <c r="J76" s="14">
        <v>40</v>
      </c>
      <c r="K76" s="14">
        <v>40</v>
      </c>
      <c r="L76" s="14"/>
      <c r="M76" s="14"/>
      <c r="N76" s="14"/>
      <c r="O76" s="14"/>
      <c r="P76" s="14"/>
      <c r="Q76" s="14" t="s">
        <v>107</v>
      </c>
      <c r="R76" s="14" t="s">
        <v>108</v>
      </c>
      <c r="S76" s="14" t="s">
        <v>108</v>
      </c>
      <c r="T76" s="14" t="s">
        <v>108</v>
      </c>
      <c r="U76" s="14" t="s">
        <v>108</v>
      </c>
      <c r="V76" s="14" t="s">
        <v>120</v>
      </c>
      <c r="W76" s="14">
        <v>13</v>
      </c>
      <c r="X76" s="14">
        <v>46</v>
      </c>
      <c r="Y76" s="14">
        <v>180</v>
      </c>
      <c r="Z76" s="14" t="s">
        <v>447</v>
      </c>
      <c r="AA76" s="14" t="s">
        <v>448</v>
      </c>
      <c r="AB76" s="14" t="s">
        <v>443</v>
      </c>
      <c r="AC76" s="28"/>
      <c r="AD76" s="28"/>
      <c r="AE76" s="28"/>
      <c r="AF76" s="28"/>
    </row>
    <row r="77" ht="42.75" spans="1:32">
      <c r="A77" s="18" t="s">
        <v>14</v>
      </c>
      <c r="B77" s="14" t="s">
        <v>449</v>
      </c>
      <c r="C77" s="14" t="s">
        <v>450</v>
      </c>
      <c r="D77" s="14" t="s">
        <v>443</v>
      </c>
      <c r="E77" s="14" t="s">
        <v>444</v>
      </c>
      <c r="F77" s="14" t="s">
        <v>106</v>
      </c>
      <c r="G77" s="14" t="s">
        <v>445</v>
      </c>
      <c r="H77" s="14" t="s">
        <v>446</v>
      </c>
      <c r="I77" s="14">
        <v>40</v>
      </c>
      <c r="J77" s="14">
        <v>40</v>
      </c>
      <c r="K77" s="14">
        <v>40</v>
      </c>
      <c r="L77" s="14"/>
      <c r="M77" s="14"/>
      <c r="N77" s="14"/>
      <c r="O77" s="14"/>
      <c r="P77" s="14"/>
      <c r="Q77" s="14" t="s">
        <v>107</v>
      </c>
      <c r="R77" s="14" t="s">
        <v>108</v>
      </c>
      <c r="S77" s="14" t="s">
        <v>108</v>
      </c>
      <c r="T77" s="14" t="s">
        <v>108</v>
      </c>
      <c r="U77" s="14" t="s">
        <v>108</v>
      </c>
      <c r="V77" s="14" t="s">
        <v>120</v>
      </c>
      <c r="W77" s="14">
        <v>15</v>
      </c>
      <c r="X77" s="14">
        <v>52</v>
      </c>
      <c r="Y77" s="14">
        <v>215</v>
      </c>
      <c r="Z77" s="14" t="s">
        <v>447</v>
      </c>
      <c r="AA77" s="14" t="s">
        <v>451</v>
      </c>
      <c r="AB77" s="14" t="s">
        <v>443</v>
      </c>
      <c r="AC77" s="28"/>
      <c r="AD77" s="28"/>
      <c r="AE77" s="28"/>
      <c r="AF77" s="28"/>
    </row>
    <row r="78" ht="42.75" spans="1:32">
      <c r="A78" s="18" t="s">
        <v>14</v>
      </c>
      <c r="B78" s="14" t="s">
        <v>452</v>
      </c>
      <c r="C78" s="14" t="s">
        <v>453</v>
      </c>
      <c r="D78" s="14" t="s">
        <v>443</v>
      </c>
      <c r="E78" s="14" t="s">
        <v>454</v>
      </c>
      <c r="F78" s="14" t="s">
        <v>106</v>
      </c>
      <c r="G78" s="14" t="s">
        <v>455</v>
      </c>
      <c r="H78" s="14" t="s">
        <v>456</v>
      </c>
      <c r="I78" s="14">
        <v>8</v>
      </c>
      <c r="J78" s="14">
        <v>8</v>
      </c>
      <c r="K78" s="14">
        <v>8</v>
      </c>
      <c r="L78" s="14"/>
      <c r="M78" s="14"/>
      <c r="N78" s="14"/>
      <c r="O78" s="14"/>
      <c r="P78" s="14"/>
      <c r="Q78" s="14" t="s">
        <v>107</v>
      </c>
      <c r="R78" s="14" t="s">
        <v>108</v>
      </c>
      <c r="S78" s="14" t="s">
        <v>108</v>
      </c>
      <c r="T78" s="14" t="s">
        <v>120</v>
      </c>
      <c r="U78" s="14" t="s">
        <v>108</v>
      </c>
      <c r="V78" s="14" t="s">
        <v>120</v>
      </c>
      <c r="W78" s="14">
        <v>20</v>
      </c>
      <c r="X78" s="14">
        <v>60</v>
      </c>
      <c r="Y78" s="14">
        <v>1153</v>
      </c>
      <c r="Z78" s="14" t="s">
        <v>447</v>
      </c>
      <c r="AA78" s="14" t="s">
        <v>457</v>
      </c>
      <c r="AB78" s="14" t="s">
        <v>443</v>
      </c>
      <c r="AC78" s="28"/>
      <c r="AD78" s="28"/>
      <c r="AE78" s="28"/>
      <c r="AF78" s="28"/>
    </row>
    <row r="79" ht="42.75" spans="1:32">
      <c r="A79" s="18" t="s">
        <v>14</v>
      </c>
      <c r="B79" s="14" t="s">
        <v>458</v>
      </c>
      <c r="C79" s="14" t="s">
        <v>459</v>
      </c>
      <c r="D79" s="14" t="s">
        <v>443</v>
      </c>
      <c r="E79" s="14" t="s">
        <v>460</v>
      </c>
      <c r="F79" s="14" t="s">
        <v>106</v>
      </c>
      <c r="G79" s="14" t="s">
        <v>461</v>
      </c>
      <c r="H79" s="14" t="s">
        <v>462</v>
      </c>
      <c r="I79" s="14">
        <v>35</v>
      </c>
      <c r="J79" s="14">
        <v>35</v>
      </c>
      <c r="K79" s="14">
        <v>35</v>
      </c>
      <c r="L79" s="14"/>
      <c r="M79" s="14"/>
      <c r="N79" s="14"/>
      <c r="O79" s="14"/>
      <c r="P79" s="14"/>
      <c r="Q79" s="14" t="s">
        <v>107</v>
      </c>
      <c r="R79" s="14" t="s">
        <v>108</v>
      </c>
      <c r="S79" s="14" t="s">
        <v>108</v>
      </c>
      <c r="T79" s="14" t="s">
        <v>120</v>
      </c>
      <c r="U79" s="14" t="s">
        <v>108</v>
      </c>
      <c r="V79" s="14" t="s">
        <v>120</v>
      </c>
      <c r="W79" s="14">
        <v>25</v>
      </c>
      <c r="X79" s="14">
        <v>68</v>
      </c>
      <c r="Y79" s="14">
        <v>1521</v>
      </c>
      <c r="Z79" s="14" t="s">
        <v>447</v>
      </c>
      <c r="AA79" s="14" t="s">
        <v>463</v>
      </c>
      <c r="AB79" s="14" t="s">
        <v>443</v>
      </c>
      <c r="AC79" s="28"/>
      <c r="AD79" s="28"/>
      <c r="AE79" s="28"/>
      <c r="AF79" s="28"/>
    </row>
    <row r="80" ht="42.75" spans="1:32">
      <c r="A80" s="18" t="s">
        <v>14</v>
      </c>
      <c r="B80" s="14" t="s">
        <v>464</v>
      </c>
      <c r="C80" s="14" t="s">
        <v>465</v>
      </c>
      <c r="D80" s="14" t="s">
        <v>443</v>
      </c>
      <c r="E80" s="14" t="s">
        <v>460</v>
      </c>
      <c r="F80" s="14" t="s">
        <v>106</v>
      </c>
      <c r="G80" s="14" t="s">
        <v>461</v>
      </c>
      <c r="H80" s="14" t="s">
        <v>462</v>
      </c>
      <c r="I80" s="14">
        <v>100</v>
      </c>
      <c r="J80" s="14">
        <v>100</v>
      </c>
      <c r="K80" s="14">
        <v>100</v>
      </c>
      <c r="L80" s="14"/>
      <c r="M80" s="14"/>
      <c r="N80" s="14"/>
      <c r="O80" s="14"/>
      <c r="P80" s="14"/>
      <c r="Q80" s="14" t="s">
        <v>107</v>
      </c>
      <c r="R80" s="14" t="s">
        <v>108</v>
      </c>
      <c r="S80" s="14" t="s">
        <v>108</v>
      </c>
      <c r="T80" s="14" t="s">
        <v>120</v>
      </c>
      <c r="U80" s="14" t="s">
        <v>108</v>
      </c>
      <c r="V80" s="14" t="s">
        <v>120</v>
      </c>
      <c r="W80" s="14">
        <v>23</v>
      </c>
      <c r="X80" s="14">
        <v>70</v>
      </c>
      <c r="Y80" s="14">
        <v>1521</v>
      </c>
      <c r="Z80" s="14" t="s">
        <v>447</v>
      </c>
      <c r="AA80" s="14" t="s">
        <v>448</v>
      </c>
      <c r="AB80" s="14" t="s">
        <v>443</v>
      </c>
      <c r="AC80" s="28"/>
      <c r="AD80" s="28"/>
      <c r="AE80" s="28"/>
      <c r="AF80" s="28"/>
    </row>
    <row r="81" ht="42.75" spans="1:32">
      <c r="A81" s="18" t="s">
        <v>14</v>
      </c>
      <c r="B81" s="14" t="s">
        <v>466</v>
      </c>
      <c r="C81" s="14" t="s">
        <v>467</v>
      </c>
      <c r="D81" s="14" t="s">
        <v>443</v>
      </c>
      <c r="E81" s="14" t="s">
        <v>468</v>
      </c>
      <c r="F81" s="14" t="s">
        <v>106</v>
      </c>
      <c r="G81" s="14" t="s">
        <v>469</v>
      </c>
      <c r="H81" s="14" t="s">
        <v>470</v>
      </c>
      <c r="I81" s="14">
        <v>10</v>
      </c>
      <c r="J81" s="14">
        <v>10</v>
      </c>
      <c r="K81" s="14">
        <v>10</v>
      </c>
      <c r="L81" s="14"/>
      <c r="M81" s="14"/>
      <c r="N81" s="14"/>
      <c r="O81" s="14"/>
      <c r="P81" s="14"/>
      <c r="Q81" s="14" t="s">
        <v>107</v>
      </c>
      <c r="R81" s="14" t="s">
        <v>108</v>
      </c>
      <c r="S81" s="14" t="s">
        <v>108</v>
      </c>
      <c r="T81" s="14" t="s">
        <v>108</v>
      </c>
      <c r="U81" s="14" t="s">
        <v>108</v>
      </c>
      <c r="V81" s="14" t="s">
        <v>120</v>
      </c>
      <c r="W81" s="14">
        <v>60</v>
      </c>
      <c r="X81" s="14">
        <v>182</v>
      </c>
      <c r="Y81" s="14">
        <v>1023</v>
      </c>
      <c r="Z81" s="14" t="s">
        <v>447</v>
      </c>
      <c r="AA81" s="14" t="s">
        <v>471</v>
      </c>
      <c r="AB81" s="14" t="s">
        <v>443</v>
      </c>
      <c r="AC81" s="28"/>
      <c r="AD81" s="28"/>
      <c r="AE81" s="28"/>
      <c r="AF81" s="28"/>
    </row>
    <row r="82" ht="42.75" spans="1:32">
      <c r="A82" s="18" t="s">
        <v>14</v>
      </c>
      <c r="B82" s="14" t="s">
        <v>472</v>
      </c>
      <c r="C82" s="14" t="s">
        <v>473</v>
      </c>
      <c r="D82" s="14" t="s">
        <v>443</v>
      </c>
      <c r="E82" s="14" t="s">
        <v>474</v>
      </c>
      <c r="F82" s="14" t="s">
        <v>106</v>
      </c>
      <c r="G82" s="14" t="s">
        <v>475</v>
      </c>
      <c r="H82" s="14" t="s">
        <v>476</v>
      </c>
      <c r="I82" s="14">
        <v>100</v>
      </c>
      <c r="J82" s="14">
        <v>100</v>
      </c>
      <c r="K82" s="14">
        <v>100</v>
      </c>
      <c r="L82" s="14"/>
      <c r="M82" s="14"/>
      <c r="N82" s="14"/>
      <c r="O82" s="14"/>
      <c r="P82" s="14"/>
      <c r="Q82" s="14" t="s">
        <v>107</v>
      </c>
      <c r="R82" s="14" t="s">
        <v>108</v>
      </c>
      <c r="S82" s="14" t="s">
        <v>108</v>
      </c>
      <c r="T82" s="14" t="s">
        <v>108</v>
      </c>
      <c r="U82" s="14" t="s">
        <v>108</v>
      </c>
      <c r="V82" s="14" t="s">
        <v>120</v>
      </c>
      <c r="W82" s="14">
        <v>80</v>
      </c>
      <c r="X82" s="14">
        <v>252</v>
      </c>
      <c r="Y82" s="14">
        <v>782</v>
      </c>
      <c r="Z82" s="14" t="s">
        <v>447</v>
      </c>
      <c r="AA82" s="14" t="s">
        <v>477</v>
      </c>
      <c r="AB82" s="14" t="s">
        <v>443</v>
      </c>
      <c r="AC82" s="28"/>
      <c r="AD82" s="28"/>
      <c r="AE82" s="28"/>
      <c r="AF82" s="28"/>
    </row>
    <row r="83" ht="57" spans="1:32">
      <c r="A83" s="18" t="s">
        <v>14</v>
      </c>
      <c r="B83" s="14" t="s">
        <v>478</v>
      </c>
      <c r="C83" s="14" t="s">
        <v>467</v>
      </c>
      <c r="D83" s="14" t="s">
        <v>443</v>
      </c>
      <c r="E83" s="14" t="s">
        <v>479</v>
      </c>
      <c r="F83" s="14" t="s">
        <v>106</v>
      </c>
      <c r="G83" s="14" t="s">
        <v>480</v>
      </c>
      <c r="H83" s="14" t="s">
        <v>481</v>
      </c>
      <c r="I83" s="14">
        <v>10</v>
      </c>
      <c r="J83" s="14">
        <v>10</v>
      </c>
      <c r="K83" s="14">
        <v>10</v>
      </c>
      <c r="L83" s="14"/>
      <c r="M83" s="14"/>
      <c r="N83" s="14"/>
      <c r="O83" s="14"/>
      <c r="P83" s="14"/>
      <c r="Q83" s="14" t="s">
        <v>107</v>
      </c>
      <c r="R83" s="14" t="s">
        <v>108</v>
      </c>
      <c r="S83" s="14" t="s">
        <v>108</v>
      </c>
      <c r="T83" s="14" t="s">
        <v>108</v>
      </c>
      <c r="U83" s="14" t="s">
        <v>108</v>
      </c>
      <c r="V83" s="14" t="s">
        <v>120</v>
      </c>
      <c r="W83" s="14">
        <v>52</v>
      </c>
      <c r="X83" s="14">
        <v>224</v>
      </c>
      <c r="Y83" s="14">
        <v>420</v>
      </c>
      <c r="Z83" s="14" t="s">
        <v>447</v>
      </c>
      <c r="AA83" s="14" t="s">
        <v>482</v>
      </c>
      <c r="AB83" s="14" t="s">
        <v>443</v>
      </c>
      <c r="AC83" s="28"/>
      <c r="AD83" s="28"/>
      <c r="AE83" s="28"/>
      <c r="AF83" s="28"/>
    </row>
    <row r="84" ht="42.75" spans="1:32">
      <c r="A84" s="18" t="s">
        <v>14</v>
      </c>
      <c r="B84" s="14" t="s">
        <v>483</v>
      </c>
      <c r="C84" s="14" t="s">
        <v>484</v>
      </c>
      <c r="D84" s="14" t="s">
        <v>443</v>
      </c>
      <c r="E84" s="14" t="s">
        <v>485</v>
      </c>
      <c r="F84" s="14" t="s">
        <v>106</v>
      </c>
      <c r="G84" s="14" t="s">
        <v>486</v>
      </c>
      <c r="H84" s="14" t="s">
        <v>487</v>
      </c>
      <c r="I84" s="14">
        <v>60</v>
      </c>
      <c r="J84" s="14">
        <v>60</v>
      </c>
      <c r="K84" s="14">
        <v>60</v>
      </c>
      <c r="L84" s="14"/>
      <c r="M84" s="14"/>
      <c r="N84" s="14"/>
      <c r="O84" s="14"/>
      <c r="P84" s="14"/>
      <c r="Q84" s="14" t="s">
        <v>107</v>
      </c>
      <c r="R84" s="14" t="s">
        <v>108</v>
      </c>
      <c r="S84" s="14" t="s">
        <v>108</v>
      </c>
      <c r="T84" s="14" t="s">
        <v>108</v>
      </c>
      <c r="U84" s="14" t="s">
        <v>108</v>
      </c>
      <c r="V84" s="14" t="s">
        <v>120</v>
      </c>
      <c r="W84" s="14">
        <v>12</v>
      </c>
      <c r="X84" s="14">
        <v>40</v>
      </c>
      <c r="Y84" s="14">
        <v>215</v>
      </c>
      <c r="Z84" s="14" t="s">
        <v>447</v>
      </c>
      <c r="AA84" s="14" t="s">
        <v>488</v>
      </c>
      <c r="AB84" s="14" t="s">
        <v>443</v>
      </c>
      <c r="AC84" s="28"/>
      <c r="AD84" s="28"/>
      <c r="AE84" s="28"/>
      <c r="AF84" s="28"/>
    </row>
    <row r="85" ht="42.75" spans="1:32">
      <c r="A85" s="18" t="s">
        <v>14</v>
      </c>
      <c r="B85" s="14" t="s">
        <v>489</v>
      </c>
      <c r="C85" s="14" t="s">
        <v>450</v>
      </c>
      <c r="D85" s="14" t="s">
        <v>443</v>
      </c>
      <c r="E85" s="14" t="s">
        <v>490</v>
      </c>
      <c r="F85" s="14" t="s">
        <v>106</v>
      </c>
      <c r="G85" s="14" t="s">
        <v>491</v>
      </c>
      <c r="H85" s="14" t="s">
        <v>492</v>
      </c>
      <c r="I85" s="14">
        <v>40</v>
      </c>
      <c r="J85" s="14">
        <v>40</v>
      </c>
      <c r="K85" s="14">
        <v>40</v>
      </c>
      <c r="L85" s="14"/>
      <c r="M85" s="14"/>
      <c r="N85" s="14"/>
      <c r="O85" s="14"/>
      <c r="P85" s="14"/>
      <c r="Q85" s="14" t="s">
        <v>107</v>
      </c>
      <c r="R85" s="14" t="s">
        <v>108</v>
      </c>
      <c r="S85" s="14" t="s">
        <v>108</v>
      </c>
      <c r="T85" s="14" t="s">
        <v>108</v>
      </c>
      <c r="U85" s="14" t="s">
        <v>108</v>
      </c>
      <c r="V85" s="14" t="s">
        <v>120</v>
      </c>
      <c r="W85" s="14">
        <v>15</v>
      </c>
      <c r="X85" s="14">
        <v>52</v>
      </c>
      <c r="Y85" s="14">
        <v>238</v>
      </c>
      <c r="Z85" s="14" t="s">
        <v>447</v>
      </c>
      <c r="AA85" s="14" t="s">
        <v>488</v>
      </c>
      <c r="AB85" s="14" t="s">
        <v>443</v>
      </c>
      <c r="AC85" s="28"/>
      <c r="AD85" s="28"/>
      <c r="AE85" s="28"/>
      <c r="AF85" s="28"/>
    </row>
    <row r="86" ht="57" spans="1:32">
      <c r="A86" s="18" t="s">
        <v>14</v>
      </c>
      <c r="B86" s="14" t="s">
        <v>493</v>
      </c>
      <c r="C86" s="14" t="s">
        <v>494</v>
      </c>
      <c r="D86" s="14" t="s">
        <v>443</v>
      </c>
      <c r="E86" s="14" t="s">
        <v>495</v>
      </c>
      <c r="F86" s="14" t="s">
        <v>106</v>
      </c>
      <c r="G86" s="14" t="s">
        <v>496</v>
      </c>
      <c r="H86" s="14" t="s">
        <v>497</v>
      </c>
      <c r="I86" s="14">
        <v>20</v>
      </c>
      <c r="J86" s="14">
        <v>20</v>
      </c>
      <c r="K86" s="14">
        <v>20</v>
      </c>
      <c r="L86" s="14"/>
      <c r="M86" s="14"/>
      <c r="N86" s="14"/>
      <c r="O86" s="14"/>
      <c r="P86" s="14"/>
      <c r="Q86" s="14" t="s">
        <v>107</v>
      </c>
      <c r="R86" s="14" t="s">
        <v>108</v>
      </c>
      <c r="S86" s="14" t="s">
        <v>108</v>
      </c>
      <c r="T86" s="14" t="s">
        <v>108</v>
      </c>
      <c r="U86" s="14" t="s">
        <v>108</v>
      </c>
      <c r="V86" s="14" t="s">
        <v>120</v>
      </c>
      <c r="W86" s="14">
        <v>12</v>
      </c>
      <c r="X86" s="14">
        <v>40</v>
      </c>
      <c r="Y86" s="14">
        <v>72</v>
      </c>
      <c r="Z86" s="14" t="s">
        <v>447</v>
      </c>
      <c r="AA86" s="14" t="s">
        <v>498</v>
      </c>
      <c r="AB86" s="14" t="s">
        <v>443</v>
      </c>
      <c r="AC86" s="28"/>
      <c r="AD86" s="28"/>
      <c r="AE86" s="28"/>
      <c r="AF86" s="28"/>
    </row>
    <row r="87" ht="42.75" spans="1:32">
      <c r="A87" s="18" t="s">
        <v>14</v>
      </c>
      <c r="B87" s="14" t="s">
        <v>499</v>
      </c>
      <c r="C87" s="14" t="s">
        <v>500</v>
      </c>
      <c r="D87" s="14" t="s">
        <v>501</v>
      </c>
      <c r="E87" s="14" t="s">
        <v>502</v>
      </c>
      <c r="F87" s="14" t="s">
        <v>106</v>
      </c>
      <c r="G87" s="14" t="s">
        <v>502</v>
      </c>
      <c r="H87" s="14" t="s">
        <v>503</v>
      </c>
      <c r="I87" s="14">
        <v>40</v>
      </c>
      <c r="J87" s="14">
        <v>40</v>
      </c>
      <c r="K87" s="14"/>
      <c r="L87" s="14"/>
      <c r="M87" s="14"/>
      <c r="N87" s="14">
        <v>40</v>
      </c>
      <c r="O87" s="14"/>
      <c r="P87" s="14"/>
      <c r="Q87" s="14" t="s">
        <v>119</v>
      </c>
      <c r="R87" s="14" t="s">
        <v>108</v>
      </c>
      <c r="S87" s="14" t="s">
        <v>108</v>
      </c>
      <c r="T87" s="14" t="s">
        <v>108</v>
      </c>
      <c r="U87" s="14" t="s">
        <v>108</v>
      </c>
      <c r="V87" s="14" t="s">
        <v>120</v>
      </c>
      <c r="W87" s="14">
        <v>23</v>
      </c>
      <c r="X87" s="14">
        <v>125</v>
      </c>
      <c r="Y87" s="14">
        <v>125</v>
      </c>
      <c r="Z87" s="14" t="s">
        <v>504</v>
      </c>
      <c r="AA87" s="14" t="s">
        <v>505</v>
      </c>
      <c r="AB87" s="14" t="s">
        <v>501</v>
      </c>
      <c r="AC87" s="28"/>
      <c r="AD87" s="28"/>
      <c r="AE87" s="28"/>
      <c r="AF87" s="28"/>
    </row>
    <row r="88" ht="57" spans="1:32">
      <c r="A88" s="18" t="s">
        <v>14</v>
      </c>
      <c r="B88" s="14" t="s">
        <v>506</v>
      </c>
      <c r="C88" s="14" t="s">
        <v>507</v>
      </c>
      <c r="D88" s="14" t="s">
        <v>501</v>
      </c>
      <c r="E88" s="14" t="s">
        <v>508</v>
      </c>
      <c r="F88" s="14" t="s">
        <v>106</v>
      </c>
      <c r="G88" s="14" t="s">
        <v>509</v>
      </c>
      <c r="H88" s="14" t="s">
        <v>510</v>
      </c>
      <c r="I88" s="14">
        <v>6</v>
      </c>
      <c r="J88" s="14">
        <v>6</v>
      </c>
      <c r="K88" s="14"/>
      <c r="L88" s="14"/>
      <c r="M88" s="14"/>
      <c r="N88" s="14">
        <v>6</v>
      </c>
      <c r="O88" s="14"/>
      <c r="P88" s="14"/>
      <c r="Q88" s="14" t="s">
        <v>119</v>
      </c>
      <c r="R88" s="14" t="s">
        <v>108</v>
      </c>
      <c r="S88" s="14" t="s">
        <v>108</v>
      </c>
      <c r="T88" s="14" t="s">
        <v>108</v>
      </c>
      <c r="U88" s="14" t="s">
        <v>108</v>
      </c>
      <c r="V88" s="14" t="s">
        <v>120</v>
      </c>
      <c r="W88" s="14">
        <v>41</v>
      </c>
      <c r="X88" s="14">
        <v>147</v>
      </c>
      <c r="Y88" s="14">
        <v>1429</v>
      </c>
      <c r="Z88" s="14" t="s">
        <v>447</v>
      </c>
      <c r="AA88" s="14" t="s">
        <v>511</v>
      </c>
      <c r="AB88" s="14" t="s">
        <v>501</v>
      </c>
      <c r="AC88" s="28"/>
      <c r="AD88" s="28"/>
      <c r="AE88" s="28"/>
      <c r="AF88" s="28"/>
    </row>
    <row r="89" ht="42.75" spans="1:32">
      <c r="A89" s="18" t="s">
        <v>14</v>
      </c>
      <c r="B89" s="14" t="s">
        <v>512</v>
      </c>
      <c r="C89" s="14" t="s">
        <v>513</v>
      </c>
      <c r="D89" s="14" t="s">
        <v>501</v>
      </c>
      <c r="E89" s="14" t="s">
        <v>514</v>
      </c>
      <c r="F89" s="14" t="s">
        <v>106</v>
      </c>
      <c r="G89" s="14" t="s">
        <v>514</v>
      </c>
      <c r="H89" s="14" t="s">
        <v>515</v>
      </c>
      <c r="I89" s="14">
        <v>50</v>
      </c>
      <c r="J89" s="14">
        <v>50</v>
      </c>
      <c r="K89" s="14"/>
      <c r="L89" s="14"/>
      <c r="M89" s="14"/>
      <c r="N89" s="14">
        <v>50</v>
      </c>
      <c r="O89" s="14"/>
      <c r="P89" s="14"/>
      <c r="Q89" s="14" t="s">
        <v>119</v>
      </c>
      <c r="R89" s="14" t="s">
        <v>108</v>
      </c>
      <c r="S89" s="14" t="s">
        <v>108</v>
      </c>
      <c r="T89" s="14" t="s">
        <v>108</v>
      </c>
      <c r="U89" s="14" t="s">
        <v>108</v>
      </c>
      <c r="V89" s="14" t="s">
        <v>120</v>
      </c>
      <c r="W89" s="14">
        <v>75</v>
      </c>
      <c r="X89" s="14">
        <v>218</v>
      </c>
      <c r="Y89" s="14">
        <v>218</v>
      </c>
      <c r="Z89" s="14" t="s">
        <v>447</v>
      </c>
      <c r="AA89" s="14" t="s">
        <v>516</v>
      </c>
      <c r="AB89" s="14" t="s">
        <v>501</v>
      </c>
      <c r="AC89" s="28"/>
      <c r="AD89" s="28"/>
      <c r="AE89" s="28"/>
      <c r="AF89" s="28"/>
    </row>
    <row r="90" ht="114" spans="1:32">
      <c r="A90" s="18" t="s">
        <v>14</v>
      </c>
      <c r="B90" s="14" t="s">
        <v>517</v>
      </c>
      <c r="C90" s="14" t="s">
        <v>518</v>
      </c>
      <c r="D90" s="14" t="s">
        <v>501</v>
      </c>
      <c r="E90" s="14" t="s">
        <v>519</v>
      </c>
      <c r="F90" s="14" t="s">
        <v>106</v>
      </c>
      <c r="G90" s="14" t="s">
        <v>501</v>
      </c>
      <c r="H90" s="14" t="s">
        <v>520</v>
      </c>
      <c r="I90" s="14">
        <v>30</v>
      </c>
      <c r="J90" s="14">
        <v>30</v>
      </c>
      <c r="K90" s="14"/>
      <c r="L90" s="14"/>
      <c r="M90" s="14"/>
      <c r="N90" s="14">
        <v>30</v>
      </c>
      <c r="O90" s="14"/>
      <c r="P90" s="14"/>
      <c r="Q90" s="14" t="s">
        <v>119</v>
      </c>
      <c r="R90" s="14" t="s">
        <v>108</v>
      </c>
      <c r="S90" s="14" t="s">
        <v>120</v>
      </c>
      <c r="T90" s="14" t="s">
        <v>120</v>
      </c>
      <c r="U90" s="14" t="s">
        <v>108</v>
      </c>
      <c r="V90" s="14" t="s">
        <v>120</v>
      </c>
      <c r="W90" s="14">
        <v>122</v>
      </c>
      <c r="X90" s="14">
        <v>432</v>
      </c>
      <c r="Y90" s="14">
        <v>1113</v>
      </c>
      <c r="Z90" s="14" t="s">
        <v>504</v>
      </c>
      <c r="AA90" s="14" t="s">
        <v>521</v>
      </c>
      <c r="AB90" s="14" t="s">
        <v>501</v>
      </c>
      <c r="AC90" s="28"/>
      <c r="AD90" s="28"/>
      <c r="AE90" s="28"/>
      <c r="AF90" s="28"/>
    </row>
    <row r="91" ht="42.75" spans="1:32">
      <c r="A91" s="18" t="s">
        <v>14</v>
      </c>
      <c r="B91" s="14" t="s">
        <v>522</v>
      </c>
      <c r="C91" s="14" t="s">
        <v>523</v>
      </c>
      <c r="D91" s="14" t="s">
        <v>501</v>
      </c>
      <c r="E91" s="14" t="s">
        <v>524</v>
      </c>
      <c r="F91" s="14" t="s">
        <v>106</v>
      </c>
      <c r="G91" s="14" t="s">
        <v>524</v>
      </c>
      <c r="H91" s="14" t="s">
        <v>525</v>
      </c>
      <c r="I91" s="14">
        <v>100</v>
      </c>
      <c r="J91" s="14">
        <v>100</v>
      </c>
      <c r="K91" s="14"/>
      <c r="L91" s="14"/>
      <c r="M91" s="14"/>
      <c r="N91" s="14">
        <v>100</v>
      </c>
      <c r="O91" s="14"/>
      <c r="P91" s="14"/>
      <c r="Q91" s="14" t="s">
        <v>119</v>
      </c>
      <c r="R91" s="14" t="s">
        <v>108</v>
      </c>
      <c r="S91" s="14" t="s">
        <v>108</v>
      </c>
      <c r="T91" s="14" t="s">
        <v>108</v>
      </c>
      <c r="U91" s="14" t="s">
        <v>120</v>
      </c>
      <c r="V91" s="14" t="s">
        <v>120</v>
      </c>
      <c r="W91" s="14">
        <v>45</v>
      </c>
      <c r="X91" s="14">
        <v>128</v>
      </c>
      <c r="Y91" s="14">
        <v>261</v>
      </c>
      <c r="Z91" s="14" t="s">
        <v>526</v>
      </c>
      <c r="AA91" s="14" t="s">
        <v>527</v>
      </c>
      <c r="AB91" s="14" t="s">
        <v>501</v>
      </c>
      <c r="AC91" s="28"/>
      <c r="AD91" s="28"/>
      <c r="AE91" s="28"/>
      <c r="AF91" s="28"/>
    </row>
    <row r="92" ht="85.5" spans="1:32">
      <c r="A92" s="18" t="s">
        <v>14</v>
      </c>
      <c r="B92" s="14" t="s">
        <v>528</v>
      </c>
      <c r="C92" s="14" t="s">
        <v>529</v>
      </c>
      <c r="D92" s="14" t="s">
        <v>501</v>
      </c>
      <c r="E92" s="14" t="s">
        <v>530</v>
      </c>
      <c r="F92" s="14" t="s">
        <v>106</v>
      </c>
      <c r="G92" s="14" t="s">
        <v>531</v>
      </c>
      <c r="H92" s="14" t="s">
        <v>532</v>
      </c>
      <c r="I92" s="14">
        <v>180</v>
      </c>
      <c r="J92" s="14">
        <v>130</v>
      </c>
      <c r="K92" s="14"/>
      <c r="L92" s="14"/>
      <c r="M92" s="14"/>
      <c r="N92" s="14">
        <v>130</v>
      </c>
      <c r="O92" s="14"/>
      <c r="P92" s="14">
        <v>50</v>
      </c>
      <c r="Q92" s="14" t="s">
        <v>119</v>
      </c>
      <c r="R92" s="14" t="s">
        <v>108</v>
      </c>
      <c r="S92" s="14" t="s">
        <v>108</v>
      </c>
      <c r="T92" s="14" t="s">
        <v>108</v>
      </c>
      <c r="U92" s="14" t="s">
        <v>120</v>
      </c>
      <c r="V92" s="14" t="s">
        <v>108</v>
      </c>
      <c r="W92" s="14">
        <v>43</v>
      </c>
      <c r="X92" s="14">
        <v>172</v>
      </c>
      <c r="Y92" s="14">
        <v>201</v>
      </c>
      <c r="Z92" s="14" t="s">
        <v>533</v>
      </c>
      <c r="AA92" s="14" t="s">
        <v>534</v>
      </c>
      <c r="AB92" s="14" t="s">
        <v>501</v>
      </c>
      <c r="AC92" s="28"/>
      <c r="AD92" s="28"/>
      <c r="AE92" s="28"/>
      <c r="AF92" s="28"/>
    </row>
    <row r="93" ht="42.75" spans="1:32">
      <c r="A93" s="18" t="s">
        <v>14</v>
      </c>
      <c r="B93" s="14" t="s">
        <v>535</v>
      </c>
      <c r="C93" s="14" t="s">
        <v>536</v>
      </c>
      <c r="D93" s="14" t="s">
        <v>501</v>
      </c>
      <c r="E93" s="14" t="s">
        <v>537</v>
      </c>
      <c r="F93" s="14" t="s">
        <v>106</v>
      </c>
      <c r="G93" s="14" t="s">
        <v>501</v>
      </c>
      <c r="H93" s="14" t="s">
        <v>538</v>
      </c>
      <c r="I93" s="14">
        <v>100</v>
      </c>
      <c r="J93" s="14">
        <v>100</v>
      </c>
      <c r="K93" s="14"/>
      <c r="L93" s="14"/>
      <c r="M93" s="14"/>
      <c r="N93" s="14">
        <v>100</v>
      </c>
      <c r="O93" s="14"/>
      <c r="P93" s="14"/>
      <c r="Q93" s="14" t="s">
        <v>119</v>
      </c>
      <c r="R93" s="14" t="s">
        <v>108</v>
      </c>
      <c r="S93" s="14" t="s">
        <v>108</v>
      </c>
      <c r="T93" s="14" t="s">
        <v>108</v>
      </c>
      <c r="U93" s="14" t="s">
        <v>108</v>
      </c>
      <c r="V93" s="14" t="s">
        <v>120</v>
      </c>
      <c r="W93" s="14">
        <v>50</v>
      </c>
      <c r="X93" s="14">
        <v>76</v>
      </c>
      <c r="Y93" s="14">
        <v>200</v>
      </c>
      <c r="Z93" s="14" t="s">
        <v>533</v>
      </c>
      <c r="AA93" s="14" t="s">
        <v>539</v>
      </c>
      <c r="AB93" s="14" t="s">
        <v>501</v>
      </c>
      <c r="AC93" s="28"/>
      <c r="AD93" s="28"/>
      <c r="AE93" s="28"/>
      <c r="AF93" s="28"/>
    </row>
    <row r="94" ht="42.75" spans="1:32">
      <c r="A94" s="18" t="s">
        <v>14</v>
      </c>
      <c r="B94" s="14" t="s">
        <v>540</v>
      </c>
      <c r="C94" s="14" t="s">
        <v>541</v>
      </c>
      <c r="D94" s="14" t="s">
        <v>501</v>
      </c>
      <c r="E94" s="14" t="s">
        <v>514</v>
      </c>
      <c r="F94" s="14" t="s">
        <v>106</v>
      </c>
      <c r="G94" s="14" t="s">
        <v>514</v>
      </c>
      <c r="H94" s="14" t="s">
        <v>515</v>
      </c>
      <c r="I94" s="14">
        <v>10</v>
      </c>
      <c r="J94" s="14">
        <v>10</v>
      </c>
      <c r="K94" s="14"/>
      <c r="L94" s="14"/>
      <c r="M94" s="14"/>
      <c r="N94" s="14">
        <v>10</v>
      </c>
      <c r="O94" s="14"/>
      <c r="P94" s="14"/>
      <c r="Q94" s="14" t="s">
        <v>119</v>
      </c>
      <c r="R94" s="14" t="s">
        <v>108</v>
      </c>
      <c r="S94" s="14" t="s">
        <v>108</v>
      </c>
      <c r="T94" s="14" t="s">
        <v>108</v>
      </c>
      <c r="U94" s="14" t="s">
        <v>108</v>
      </c>
      <c r="V94" s="14" t="s">
        <v>120</v>
      </c>
      <c r="W94" s="14">
        <v>30</v>
      </c>
      <c r="X94" s="14">
        <v>122</v>
      </c>
      <c r="Y94" s="14">
        <v>300</v>
      </c>
      <c r="Z94" s="14" t="s">
        <v>533</v>
      </c>
      <c r="AA94" s="14" t="s">
        <v>542</v>
      </c>
      <c r="AB94" s="14" t="s">
        <v>501</v>
      </c>
      <c r="AC94" s="28"/>
      <c r="AD94" s="28"/>
      <c r="AE94" s="28"/>
      <c r="AF94" s="28"/>
    </row>
    <row r="95" ht="85.5" spans="1:32">
      <c r="A95" s="18" t="s">
        <v>14</v>
      </c>
      <c r="B95" s="14" t="s">
        <v>543</v>
      </c>
      <c r="C95" s="14" t="s">
        <v>544</v>
      </c>
      <c r="D95" s="14" t="s">
        <v>545</v>
      </c>
      <c r="E95" s="14" t="s">
        <v>546</v>
      </c>
      <c r="F95" s="14" t="s">
        <v>106</v>
      </c>
      <c r="G95" s="14" t="s">
        <v>547</v>
      </c>
      <c r="H95" s="14" t="s">
        <v>548</v>
      </c>
      <c r="I95" s="14">
        <v>45</v>
      </c>
      <c r="J95" s="14">
        <v>45</v>
      </c>
      <c r="K95" s="14"/>
      <c r="L95" s="14">
        <v>45</v>
      </c>
      <c r="M95" s="14"/>
      <c r="N95" s="14"/>
      <c r="O95" s="14"/>
      <c r="P95" s="14"/>
      <c r="Q95" s="14" t="s">
        <v>119</v>
      </c>
      <c r="R95" s="14" t="s">
        <v>108</v>
      </c>
      <c r="S95" s="14" t="s">
        <v>108</v>
      </c>
      <c r="T95" s="14" t="s">
        <v>108</v>
      </c>
      <c r="U95" s="14" t="s">
        <v>108</v>
      </c>
      <c r="V95" s="14" t="s">
        <v>120</v>
      </c>
      <c r="W95" s="14">
        <v>18</v>
      </c>
      <c r="X95" s="14">
        <v>56</v>
      </c>
      <c r="Y95" s="14">
        <v>165</v>
      </c>
      <c r="Z95" s="14" t="s">
        <v>374</v>
      </c>
      <c r="AA95" s="14" t="s">
        <v>549</v>
      </c>
      <c r="AB95" s="14" t="s">
        <v>545</v>
      </c>
      <c r="AC95" s="28"/>
      <c r="AD95" s="28"/>
      <c r="AE95" s="28"/>
      <c r="AF95" s="28"/>
    </row>
    <row r="96" ht="71.25" spans="1:32">
      <c r="A96" s="18" t="s">
        <v>14</v>
      </c>
      <c r="B96" s="14" t="s">
        <v>550</v>
      </c>
      <c r="C96" s="14" t="s">
        <v>551</v>
      </c>
      <c r="D96" s="14" t="s">
        <v>545</v>
      </c>
      <c r="E96" s="14" t="s">
        <v>552</v>
      </c>
      <c r="F96" s="14" t="s">
        <v>106</v>
      </c>
      <c r="G96" s="14" t="s">
        <v>553</v>
      </c>
      <c r="H96" s="14" t="s">
        <v>554</v>
      </c>
      <c r="I96" s="14">
        <v>60</v>
      </c>
      <c r="J96" s="14">
        <v>60</v>
      </c>
      <c r="K96" s="14"/>
      <c r="L96" s="14">
        <v>60</v>
      </c>
      <c r="M96" s="14"/>
      <c r="N96" s="14"/>
      <c r="O96" s="14"/>
      <c r="P96" s="14"/>
      <c r="Q96" s="14" t="s">
        <v>119</v>
      </c>
      <c r="R96" s="14" t="s">
        <v>108</v>
      </c>
      <c r="S96" s="14" t="s">
        <v>108</v>
      </c>
      <c r="T96" s="14" t="s">
        <v>108</v>
      </c>
      <c r="U96" s="14" t="s">
        <v>108</v>
      </c>
      <c r="V96" s="14" t="s">
        <v>120</v>
      </c>
      <c r="W96" s="14">
        <v>26</v>
      </c>
      <c r="X96" s="14">
        <v>84</v>
      </c>
      <c r="Y96" s="14">
        <v>96</v>
      </c>
      <c r="Z96" s="14" t="s">
        <v>374</v>
      </c>
      <c r="AA96" s="14" t="s">
        <v>555</v>
      </c>
      <c r="AB96" s="14" t="s">
        <v>545</v>
      </c>
      <c r="AC96" s="28"/>
      <c r="AD96" s="28"/>
      <c r="AE96" s="28"/>
      <c r="AF96" s="28"/>
    </row>
    <row r="97" ht="99.75" spans="1:32">
      <c r="A97" s="18" t="s">
        <v>14</v>
      </c>
      <c r="B97" s="14" t="s">
        <v>556</v>
      </c>
      <c r="C97" s="14" t="s">
        <v>557</v>
      </c>
      <c r="D97" s="14" t="s">
        <v>545</v>
      </c>
      <c r="E97" s="14" t="s">
        <v>558</v>
      </c>
      <c r="F97" s="14" t="s">
        <v>106</v>
      </c>
      <c r="G97" s="14" t="s">
        <v>559</v>
      </c>
      <c r="H97" s="14" t="s">
        <v>560</v>
      </c>
      <c r="I97" s="14">
        <v>35</v>
      </c>
      <c r="J97" s="14">
        <v>35</v>
      </c>
      <c r="K97" s="14"/>
      <c r="L97" s="14">
        <v>35</v>
      </c>
      <c r="M97" s="14"/>
      <c r="N97" s="14"/>
      <c r="O97" s="14"/>
      <c r="P97" s="14"/>
      <c r="Q97" s="14" t="s">
        <v>119</v>
      </c>
      <c r="R97" s="14" t="s">
        <v>108</v>
      </c>
      <c r="S97" s="14" t="s">
        <v>108</v>
      </c>
      <c r="T97" s="14" t="s">
        <v>120</v>
      </c>
      <c r="U97" s="14" t="s">
        <v>120</v>
      </c>
      <c r="V97" s="14" t="s">
        <v>120</v>
      </c>
      <c r="W97" s="14">
        <v>92</v>
      </c>
      <c r="X97" s="14">
        <v>327</v>
      </c>
      <c r="Y97" s="14">
        <v>1145</v>
      </c>
      <c r="Z97" s="14" t="s">
        <v>374</v>
      </c>
      <c r="AA97" s="14" t="s">
        <v>561</v>
      </c>
      <c r="AB97" s="14" t="s">
        <v>545</v>
      </c>
      <c r="AC97" s="28"/>
      <c r="AD97" s="28"/>
      <c r="AE97" s="28"/>
      <c r="AF97" s="28"/>
    </row>
    <row r="98" ht="71.25" spans="1:32">
      <c r="A98" s="18" t="s">
        <v>14</v>
      </c>
      <c r="B98" s="14" t="s">
        <v>562</v>
      </c>
      <c r="C98" s="14" t="s">
        <v>563</v>
      </c>
      <c r="D98" s="14" t="s">
        <v>545</v>
      </c>
      <c r="E98" s="14" t="s">
        <v>564</v>
      </c>
      <c r="F98" s="14" t="s">
        <v>106</v>
      </c>
      <c r="G98" s="14" t="s">
        <v>565</v>
      </c>
      <c r="H98" s="14" t="s">
        <v>566</v>
      </c>
      <c r="I98" s="14">
        <v>300</v>
      </c>
      <c r="J98" s="14">
        <v>200</v>
      </c>
      <c r="K98" s="14">
        <v>200</v>
      </c>
      <c r="L98" s="14"/>
      <c r="M98" s="14"/>
      <c r="N98" s="14"/>
      <c r="O98" s="14"/>
      <c r="P98" s="14">
        <v>100</v>
      </c>
      <c r="Q98" s="14" t="s">
        <v>119</v>
      </c>
      <c r="R98" s="14" t="s">
        <v>108</v>
      </c>
      <c r="S98" s="14" t="s">
        <v>120</v>
      </c>
      <c r="T98" s="14" t="s">
        <v>108</v>
      </c>
      <c r="U98" s="14" t="s">
        <v>108</v>
      </c>
      <c r="V98" s="14" t="s">
        <v>120</v>
      </c>
      <c r="W98" s="14">
        <v>17</v>
      </c>
      <c r="X98" s="14">
        <v>30</v>
      </c>
      <c r="Y98" s="14">
        <v>70</v>
      </c>
      <c r="Z98" s="14" t="s">
        <v>374</v>
      </c>
      <c r="AA98" s="14" t="s">
        <v>567</v>
      </c>
      <c r="AB98" s="14" t="s">
        <v>545</v>
      </c>
      <c r="AC98" s="28"/>
      <c r="AD98" s="28"/>
      <c r="AE98" s="28"/>
      <c r="AF98" s="28"/>
    </row>
    <row r="99" ht="42.75" spans="1:32">
      <c r="A99" s="18" t="s">
        <v>14</v>
      </c>
      <c r="B99" s="14" t="s">
        <v>568</v>
      </c>
      <c r="C99" s="14" t="s">
        <v>450</v>
      </c>
      <c r="D99" s="14" t="s">
        <v>545</v>
      </c>
      <c r="E99" s="14" t="s">
        <v>569</v>
      </c>
      <c r="F99" s="14" t="s">
        <v>106</v>
      </c>
      <c r="G99" s="14" t="s">
        <v>570</v>
      </c>
      <c r="H99" s="14" t="s">
        <v>571</v>
      </c>
      <c r="I99" s="14">
        <v>60</v>
      </c>
      <c r="J99" s="14">
        <v>60</v>
      </c>
      <c r="K99" s="14"/>
      <c r="L99" s="14">
        <v>60</v>
      </c>
      <c r="M99" s="14"/>
      <c r="N99" s="14"/>
      <c r="O99" s="14"/>
      <c r="P99" s="14"/>
      <c r="Q99" s="14" t="s">
        <v>119</v>
      </c>
      <c r="R99" s="14" t="s">
        <v>108</v>
      </c>
      <c r="S99" s="14" t="s">
        <v>120</v>
      </c>
      <c r="T99" s="14" t="s">
        <v>120</v>
      </c>
      <c r="U99" s="14" t="s">
        <v>120</v>
      </c>
      <c r="V99" s="14" t="s">
        <v>120</v>
      </c>
      <c r="W99" s="14">
        <v>21</v>
      </c>
      <c r="X99" s="14">
        <v>68</v>
      </c>
      <c r="Y99" s="14">
        <v>510</v>
      </c>
      <c r="Z99" s="14" t="s">
        <v>374</v>
      </c>
      <c r="AA99" s="14" t="s">
        <v>572</v>
      </c>
      <c r="AB99" s="14" t="s">
        <v>545</v>
      </c>
      <c r="AC99" s="28"/>
      <c r="AD99" s="28"/>
      <c r="AE99" s="28"/>
      <c r="AF99" s="28"/>
    </row>
    <row r="100" ht="199.5" spans="1:32">
      <c r="A100" s="18" t="s">
        <v>14</v>
      </c>
      <c r="B100" s="14" t="s">
        <v>573</v>
      </c>
      <c r="C100" s="14" t="s">
        <v>574</v>
      </c>
      <c r="D100" s="14" t="s">
        <v>545</v>
      </c>
      <c r="E100" s="14" t="s">
        <v>575</v>
      </c>
      <c r="F100" s="14" t="s">
        <v>106</v>
      </c>
      <c r="G100" s="14" t="s">
        <v>576</v>
      </c>
      <c r="H100" s="14" t="s">
        <v>577</v>
      </c>
      <c r="I100" s="14">
        <v>60</v>
      </c>
      <c r="J100" s="14">
        <v>60</v>
      </c>
      <c r="K100" s="14"/>
      <c r="L100" s="14">
        <v>60</v>
      </c>
      <c r="M100" s="14"/>
      <c r="N100" s="14"/>
      <c r="O100" s="14"/>
      <c r="P100" s="14"/>
      <c r="Q100" s="14" t="s">
        <v>119</v>
      </c>
      <c r="R100" s="14" t="s">
        <v>108</v>
      </c>
      <c r="S100" s="14" t="s">
        <v>120</v>
      </c>
      <c r="T100" s="14" t="s">
        <v>120</v>
      </c>
      <c r="U100" s="14" t="s">
        <v>120</v>
      </c>
      <c r="V100" s="14" t="s">
        <v>120</v>
      </c>
      <c r="W100" s="14">
        <v>79</v>
      </c>
      <c r="X100" s="14">
        <v>221</v>
      </c>
      <c r="Y100" s="14">
        <v>284</v>
      </c>
      <c r="Z100" s="14" t="s">
        <v>374</v>
      </c>
      <c r="AA100" s="14" t="s">
        <v>578</v>
      </c>
      <c r="AB100" s="14" t="s">
        <v>545</v>
      </c>
      <c r="AC100" s="28"/>
      <c r="AD100" s="28"/>
      <c r="AE100" s="28"/>
      <c r="AF100" s="28"/>
    </row>
    <row r="101" ht="57" spans="1:32">
      <c r="A101" s="18" t="s">
        <v>14</v>
      </c>
      <c r="B101" s="14" t="s">
        <v>579</v>
      </c>
      <c r="C101" s="14" t="s">
        <v>580</v>
      </c>
      <c r="D101" s="14" t="s">
        <v>581</v>
      </c>
      <c r="E101" s="14" t="s">
        <v>582</v>
      </c>
      <c r="F101" s="14" t="s">
        <v>106</v>
      </c>
      <c r="G101" s="14" t="s">
        <v>582</v>
      </c>
      <c r="H101" s="14" t="s">
        <v>583</v>
      </c>
      <c r="I101" s="14">
        <v>85</v>
      </c>
      <c r="J101" s="14">
        <v>85</v>
      </c>
      <c r="K101" s="14"/>
      <c r="L101" s="14"/>
      <c r="M101" s="14"/>
      <c r="N101" s="14">
        <v>85</v>
      </c>
      <c r="O101" s="14"/>
      <c r="P101" s="14"/>
      <c r="Q101" s="14" t="s">
        <v>119</v>
      </c>
      <c r="R101" s="14" t="s">
        <v>108</v>
      </c>
      <c r="S101" s="14" t="s">
        <v>120</v>
      </c>
      <c r="T101" s="14" t="s">
        <v>120</v>
      </c>
      <c r="U101" s="14" t="s">
        <v>108</v>
      </c>
      <c r="V101" s="14" t="s">
        <v>120</v>
      </c>
      <c r="W101" s="14">
        <v>68</v>
      </c>
      <c r="X101" s="14">
        <v>192</v>
      </c>
      <c r="Y101" s="14">
        <v>1340</v>
      </c>
      <c r="Z101" s="14" t="s">
        <v>447</v>
      </c>
      <c r="AA101" s="14" t="s">
        <v>584</v>
      </c>
      <c r="AB101" s="14" t="s">
        <v>581</v>
      </c>
      <c r="AC101" s="28"/>
      <c r="AD101" s="28"/>
      <c r="AE101" s="28"/>
      <c r="AF101" s="28"/>
    </row>
    <row r="102" ht="42.75" spans="1:32">
      <c r="A102" s="18" t="s">
        <v>14</v>
      </c>
      <c r="B102" s="14" t="s">
        <v>585</v>
      </c>
      <c r="C102" s="14" t="s">
        <v>586</v>
      </c>
      <c r="D102" s="14" t="s">
        <v>581</v>
      </c>
      <c r="E102" s="14" t="s">
        <v>587</v>
      </c>
      <c r="F102" s="14" t="s">
        <v>106</v>
      </c>
      <c r="G102" s="14" t="s">
        <v>587</v>
      </c>
      <c r="H102" s="14" t="s">
        <v>588</v>
      </c>
      <c r="I102" s="14">
        <v>10</v>
      </c>
      <c r="J102" s="14">
        <v>10</v>
      </c>
      <c r="K102" s="14"/>
      <c r="L102" s="14"/>
      <c r="M102" s="14"/>
      <c r="N102" s="14">
        <v>10</v>
      </c>
      <c r="O102" s="14"/>
      <c r="P102" s="14"/>
      <c r="Q102" s="14" t="s">
        <v>119</v>
      </c>
      <c r="R102" s="14" t="s">
        <v>108</v>
      </c>
      <c r="S102" s="14" t="s">
        <v>120</v>
      </c>
      <c r="T102" s="14" t="s">
        <v>120</v>
      </c>
      <c r="U102" s="14" t="s">
        <v>120</v>
      </c>
      <c r="V102" s="14" t="s">
        <v>120</v>
      </c>
      <c r="W102" s="14">
        <v>10</v>
      </c>
      <c r="X102" s="14">
        <v>45</v>
      </c>
      <c r="Y102" s="14">
        <v>150</v>
      </c>
      <c r="Z102" s="14" t="s">
        <v>447</v>
      </c>
      <c r="AA102" s="14" t="s">
        <v>589</v>
      </c>
      <c r="AB102" s="14" t="s">
        <v>581</v>
      </c>
      <c r="AC102" s="28"/>
      <c r="AD102" s="28"/>
      <c r="AE102" s="28"/>
      <c r="AF102" s="28"/>
    </row>
    <row r="103" ht="42.75" spans="1:32">
      <c r="A103" s="18" t="s">
        <v>14</v>
      </c>
      <c r="B103" s="14" t="s">
        <v>590</v>
      </c>
      <c r="C103" s="14" t="s">
        <v>591</v>
      </c>
      <c r="D103" s="14" t="s">
        <v>581</v>
      </c>
      <c r="E103" s="14" t="s">
        <v>587</v>
      </c>
      <c r="F103" s="14" t="s">
        <v>106</v>
      </c>
      <c r="G103" s="14" t="s">
        <v>587</v>
      </c>
      <c r="H103" s="14" t="s">
        <v>588</v>
      </c>
      <c r="I103" s="14">
        <v>60</v>
      </c>
      <c r="J103" s="14">
        <v>60</v>
      </c>
      <c r="K103" s="14"/>
      <c r="L103" s="14"/>
      <c r="M103" s="14"/>
      <c r="N103" s="14">
        <v>60</v>
      </c>
      <c r="O103" s="14"/>
      <c r="P103" s="14"/>
      <c r="Q103" s="14" t="s">
        <v>119</v>
      </c>
      <c r="R103" s="14" t="s">
        <v>108</v>
      </c>
      <c r="S103" s="14" t="s">
        <v>120</v>
      </c>
      <c r="T103" s="14" t="s">
        <v>120</v>
      </c>
      <c r="U103" s="14" t="s">
        <v>108</v>
      </c>
      <c r="V103" s="14" t="s">
        <v>120</v>
      </c>
      <c r="W103" s="14">
        <v>37</v>
      </c>
      <c r="X103" s="14">
        <v>127</v>
      </c>
      <c r="Y103" s="14">
        <v>1532</v>
      </c>
      <c r="Z103" s="14" t="s">
        <v>447</v>
      </c>
      <c r="AA103" s="14" t="s">
        <v>592</v>
      </c>
      <c r="AB103" s="14" t="s">
        <v>581</v>
      </c>
      <c r="AC103" s="28"/>
      <c r="AD103" s="28"/>
      <c r="AE103" s="28"/>
      <c r="AF103" s="28"/>
    </row>
    <row r="104" ht="57" spans="1:32">
      <c r="A104" s="18" t="s">
        <v>14</v>
      </c>
      <c r="B104" s="14" t="s">
        <v>593</v>
      </c>
      <c r="C104" s="14" t="s">
        <v>594</v>
      </c>
      <c r="D104" s="14" t="s">
        <v>581</v>
      </c>
      <c r="E104" s="14" t="s">
        <v>587</v>
      </c>
      <c r="F104" s="14" t="s">
        <v>106</v>
      </c>
      <c r="G104" s="14" t="s">
        <v>587</v>
      </c>
      <c r="H104" s="14" t="s">
        <v>588</v>
      </c>
      <c r="I104" s="14">
        <v>20</v>
      </c>
      <c r="J104" s="14">
        <v>20</v>
      </c>
      <c r="K104" s="14"/>
      <c r="L104" s="14"/>
      <c r="M104" s="14"/>
      <c r="N104" s="14">
        <v>20</v>
      </c>
      <c r="O104" s="14"/>
      <c r="P104" s="14"/>
      <c r="Q104" s="14" t="s">
        <v>119</v>
      </c>
      <c r="R104" s="14" t="s">
        <v>108</v>
      </c>
      <c r="S104" s="14" t="s">
        <v>120</v>
      </c>
      <c r="T104" s="14" t="s">
        <v>120</v>
      </c>
      <c r="U104" s="14" t="s">
        <v>120</v>
      </c>
      <c r="V104" s="14" t="s">
        <v>120</v>
      </c>
      <c r="W104" s="14">
        <v>13</v>
      </c>
      <c r="X104" s="14">
        <v>55</v>
      </c>
      <c r="Y104" s="14">
        <v>380</v>
      </c>
      <c r="Z104" s="14" t="s">
        <v>447</v>
      </c>
      <c r="AA104" s="14" t="s">
        <v>595</v>
      </c>
      <c r="AB104" s="14" t="s">
        <v>581</v>
      </c>
      <c r="AC104" s="28"/>
      <c r="AD104" s="28"/>
      <c r="AE104" s="28"/>
      <c r="AF104" s="28"/>
    </row>
    <row r="105" ht="99.75" spans="1:32">
      <c r="A105" s="18" t="s">
        <v>14</v>
      </c>
      <c r="B105" s="14" t="s">
        <v>596</v>
      </c>
      <c r="C105" s="14" t="s">
        <v>597</v>
      </c>
      <c r="D105" s="14" t="s">
        <v>581</v>
      </c>
      <c r="E105" s="14" t="s">
        <v>587</v>
      </c>
      <c r="F105" s="14" t="s">
        <v>106</v>
      </c>
      <c r="G105" s="14" t="s">
        <v>587</v>
      </c>
      <c r="H105" s="14" t="s">
        <v>588</v>
      </c>
      <c r="I105" s="14">
        <v>60</v>
      </c>
      <c r="J105" s="14">
        <v>60</v>
      </c>
      <c r="K105" s="14"/>
      <c r="L105" s="14"/>
      <c r="M105" s="14"/>
      <c r="N105" s="14">
        <v>60</v>
      </c>
      <c r="O105" s="14"/>
      <c r="P105" s="14"/>
      <c r="Q105" s="14" t="s">
        <v>119</v>
      </c>
      <c r="R105" s="14" t="s">
        <v>108</v>
      </c>
      <c r="S105" s="14" t="s">
        <v>120</v>
      </c>
      <c r="T105" s="14" t="s">
        <v>120</v>
      </c>
      <c r="U105" s="14" t="s">
        <v>108</v>
      </c>
      <c r="V105" s="14" t="s">
        <v>120</v>
      </c>
      <c r="W105" s="14">
        <v>28</v>
      </c>
      <c r="X105" s="14">
        <v>119</v>
      </c>
      <c r="Y105" s="14">
        <v>790</v>
      </c>
      <c r="Z105" s="14" t="s">
        <v>447</v>
      </c>
      <c r="AA105" s="14" t="s">
        <v>598</v>
      </c>
      <c r="AB105" s="14" t="s">
        <v>581</v>
      </c>
      <c r="AC105" s="28"/>
      <c r="AD105" s="28"/>
      <c r="AE105" s="28"/>
      <c r="AF105" s="28"/>
    </row>
    <row r="106" ht="42.75" spans="1:32">
      <c r="A106" s="18" t="s">
        <v>14</v>
      </c>
      <c r="B106" s="14" t="s">
        <v>599</v>
      </c>
      <c r="C106" s="14" t="s">
        <v>600</v>
      </c>
      <c r="D106" s="14" t="s">
        <v>581</v>
      </c>
      <c r="E106" s="14" t="s">
        <v>601</v>
      </c>
      <c r="F106" s="14" t="s">
        <v>106</v>
      </c>
      <c r="G106" s="14" t="s">
        <v>601</v>
      </c>
      <c r="H106" s="14" t="s">
        <v>602</v>
      </c>
      <c r="I106" s="14">
        <v>50</v>
      </c>
      <c r="J106" s="14">
        <v>50</v>
      </c>
      <c r="K106" s="14"/>
      <c r="L106" s="14"/>
      <c r="M106" s="14"/>
      <c r="N106" s="14">
        <v>50</v>
      </c>
      <c r="O106" s="14"/>
      <c r="P106" s="14"/>
      <c r="Q106" s="14" t="s">
        <v>119</v>
      </c>
      <c r="R106" s="14" t="s">
        <v>108</v>
      </c>
      <c r="S106" s="14" t="s">
        <v>108</v>
      </c>
      <c r="T106" s="14" t="s">
        <v>120</v>
      </c>
      <c r="U106" s="14" t="s">
        <v>108</v>
      </c>
      <c r="V106" s="14" t="s">
        <v>120</v>
      </c>
      <c r="W106" s="14">
        <v>36</v>
      </c>
      <c r="X106" s="14">
        <v>112</v>
      </c>
      <c r="Y106" s="14">
        <v>652</v>
      </c>
      <c r="Z106" s="14" t="s">
        <v>447</v>
      </c>
      <c r="AA106" s="14" t="s">
        <v>603</v>
      </c>
      <c r="AB106" s="14" t="s">
        <v>581</v>
      </c>
      <c r="AC106" s="28"/>
      <c r="AD106" s="28"/>
      <c r="AE106" s="28"/>
      <c r="AF106" s="28"/>
    </row>
    <row r="107" ht="42.75" spans="1:32">
      <c r="A107" s="18" t="s">
        <v>14</v>
      </c>
      <c r="B107" s="14" t="s">
        <v>604</v>
      </c>
      <c r="C107" s="14" t="s">
        <v>605</v>
      </c>
      <c r="D107" s="14" t="s">
        <v>581</v>
      </c>
      <c r="E107" s="14" t="s">
        <v>606</v>
      </c>
      <c r="F107" s="14" t="s">
        <v>106</v>
      </c>
      <c r="G107" s="14" t="s">
        <v>606</v>
      </c>
      <c r="H107" s="14" t="s">
        <v>607</v>
      </c>
      <c r="I107" s="14">
        <v>20</v>
      </c>
      <c r="J107" s="14">
        <v>20</v>
      </c>
      <c r="K107" s="14"/>
      <c r="L107" s="14"/>
      <c r="M107" s="14"/>
      <c r="N107" s="14">
        <v>20</v>
      </c>
      <c r="O107" s="14"/>
      <c r="P107" s="14"/>
      <c r="Q107" s="14" t="s">
        <v>119</v>
      </c>
      <c r="R107" s="14" t="s">
        <v>108</v>
      </c>
      <c r="S107" s="14" t="s">
        <v>108</v>
      </c>
      <c r="T107" s="14" t="s">
        <v>120</v>
      </c>
      <c r="U107" s="14" t="s">
        <v>108</v>
      </c>
      <c r="V107" s="14" t="s">
        <v>120</v>
      </c>
      <c r="W107" s="14">
        <v>45</v>
      </c>
      <c r="X107" s="14">
        <v>138</v>
      </c>
      <c r="Y107" s="14">
        <v>274</v>
      </c>
      <c r="Z107" s="14" t="s">
        <v>447</v>
      </c>
      <c r="AA107" s="14" t="s">
        <v>608</v>
      </c>
      <c r="AB107" s="14" t="s">
        <v>581</v>
      </c>
      <c r="AC107" s="28"/>
      <c r="AD107" s="28"/>
      <c r="AE107" s="28"/>
      <c r="AF107" s="28"/>
    </row>
    <row r="108" ht="42.75" spans="1:32">
      <c r="A108" s="18" t="s">
        <v>14</v>
      </c>
      <c r="B108" s="14" t="s">
        <v>609</v>
      </c>
      <c r="C108" s="14" t="s">
        <v>610</v>
      </c>
      <c r="D108" s="14" t="s">
        <v>581</v>
      </c>
      <c r="E108" s="14" t="s">
        <v>606</v>
      </c>
      <c r="F108" s="14" t="s">
        <v>106</v>
      </c>
      <c r="G108" s="14" t="s">
        <v>606</v>
      </c>
      <c r="H108" s="14" t="s">
        <v>607</v>
      </c>
      <c r="I108" s="14">
        <v>20</v>
      </c>
      <c r="J108" s="14">
        <v>20</v>
      </c>
      <c r="K108" s="14"/>
      <c r="L108" s="14"/>
      <c r="M108" s="14"/>
      <c r="N108" s="14">
        <v>20</v>
      </c>
      <c r="O108" s="14"/>
      <c r="P108" s="14"/>
      <c r="Q108" s="14" t="s">
        <v>119</v>
      </c>
      <c r="R108" s="14" t="s">
        <v>108</v>
      </c>
      <c r="S108" s="14" t="s">
        <v>108</v>
      </c>
      <c r="T108" s="14" t="s">
        <v>120</v>
      </c>
      <c r="U108" s="14" t="s">
        <v>108</v>
      </c>
      <c r="V108" s="14" t="s">
        <v>120</v>
      </c>
      <c r="W108" s="14">
        <v>40</v>
      </c>
      <c r="X108" s="14">
        <v>126</v>
      </c>
      <c r="Y108" s="14">
        <v>274</v>
      </c>
      <c r="Z108" s="14" t="s">
        <v>447</v>
      </c>
      <c r="AA108" s="14" t="s">
        <v>611</v>
      </c>
      <c r="AB108" s="14" t="s">
        <v>581</v>
      </c>
      <c r="AC108" s="28"/>
      <c r="AD108" s="28"/>
      <c r="AE108" s="28"/>
      <c r="AF108" s="28"/>
    </row>
    <row r="109" ht="57" spans="1:32">
      <c r="A109" s="18" t="s">
        <v>14</v>
      </c>
      <c r="B109" s="14" t="s">
        <v>612</v>
      </c>
      <c r="C109" s="14" t="s">
        <v>613</v>
      </c>
      <c r="D109" s="14" t="s">
        <v>581</v>
      </c>
      <c r="E109" s="14" t="s">
        <v>614</v>
      </c>
      <c r="F109" s="14" t="s">
        <v>106</v>
      </c>
      <c r="G109" s="14" t="s">
        <v>615</v>
      </c>
      <c r="H109" s="14" t="s">
        <v>616</v>
      </c>
      <c r="I109" s="14">
        <v>40</v>
      </c>
      <c r="J109" s="14">
        <v>40</v>
      </c>
      <c r="K109" s="14"/>
      <c r="L109" s="14"/>
      <c r="M109" s="14"/>
      <c r="N109" s="14">
        <v>40</v>
      </c>
      <c r="O109" s="14"/>
      <c r="P109" s="14"/>
      <c r="Q109" s="14" t="s">
        <v>119</v>
      </c>
      <c r="R109" s="14" t="s">
        <v>108</v>
      </c>
      <c r="S109" s="14" t="s">
        <v>120</v>
      </c>
      <c r="T109" s="14" t="s">
        <v>120</v>
      </c>
      <c r="U109" s="14" t="s">
        <v>108</v>
      </c>
      <c r="V109" s="14" t="s">
        <v>120</v>
      </c>
      <c r="W109" s="14">
        <v>35</v>
      </c>
      <c r="X109" s="14">
        <v>113</v>
      </c>
      <c r="Y109" s="14">
        <v>1530</v>
      </c>
      <c r="Z109" s="14" t="s">
        <v>447</v>
      </c>
      <c r="AA109" s="14" t="s">
        <v>617</v>
      </c>
      <c r="AB109" s="14" t="s">
        <v>581</v>
      </c>
      <c r="AC109" s="28"/>
      <c r="AD109" s="28"/>
      <c r="AE109" s="28"/>
      <c r="AF109" s="28"/>
    </row>
    <row r="110" ht="57" spans="1:32">
      <c r="A110" s="18" t="s">
        <v>14</v>
      </c>
      <c r="B110" s="14" t="s">
        <v>618</v>
      </c>
      <c r="C110" s="14" t="s">
        <v>619</v>
      </c>
      <c r="D110" s="14" t="s">
        <v>581</v>
      </c>
      <c r="E110" s="14" t="s">
        <v>620</v>
      </c>
      <c r="F110" s="14" t="s">
        <v>106</v>
      </c>
      <c r="G110" s="14" t="s">
        <v>620</v>
      </c>
      <c r="H110" s="14" t="s">
        <v>621</v>
      </c>
      <c r="I110" s="14">
        <v>20</v>
      </c>
      <c r="J110" s="14">
        <v>20</v>
      </c>
      <c r="K110" s="14"/>
      <c r="L110" s="14"/>
      <c r="M110" s="14"/>
      <c r="N110" s="14">
        <v>20</v>
      </c>
      <c r="O110" s="14"/>
      <c r="P110" s="14"/>
      <c r="Q110" s="14" t="s">
        <v>119</v>
      </c>
      <c r="R110" s="14" t="s">
        <v>108</v>
      </c>
      <c r="S110" s="14" t="s">
        <v>120</v>
      </c>
      <c r="T110" s="14" t="s">
        <v>120</v>
      </c>
      <c r="U110" s="14" t="s">
        <v>108</v>
      </c>
      <c r="V110" s="14" t="s">
        <v>120</v>
      </c>
      <c r="W110" s="14">
        <v>131</v>
      </c>
      <c r="X110" s="14">
        <v>522</v>
      </c>
      <c r="Y110" s="14">
        <v>1072</v>
      </c>
      <c r="Z110" s="14" t="s">
        <v>447</v>
      </c>
      <c r="AA110" s="14" t="s">
        <v>622</v>
      </c>
      <c r="AB110" s="14" t="s">
        <v>581</v>
      </c>
      <c r="AC110" s="28"/>
      <c r="AD110" s="28"/>
      <c r="AE110" s="28"/>
      <c r="AF110" s="28"/>
    </row>
    <row r="111" ht="42.75" spans="1:32">
      <c r="A111" s="18" t="s">
        <v>14</v>
      </c>
      <c r="B111" s="14" t="s">
        <v>623</v>
      </c>
      <c r="C111" s="14" t="s">
        <v>624</v>
      </c>
      <c r="D111" s="14" t="s">
        <v>581</v>
      </c>
      <c r="E111" s="14" t="s">
        <v>620</v>
      </c>
      <c r="F111" s="14" t="s">
        <v>106</v>
      </c>
      <c r="G111" s="14" t="s">
        <v>620</v>
      </c>
      <c r="H111" s="14" t="s">
        <v>621</v>
      </c>
      <c r="I111" s="14">
        <v>20</v>
      </c>
      <c r="J111" s="14">
        <v>20</v>
      </c>
      <c r="K111" s="14"/>
      <c r="L111" s="14"/>
      <c r="M111" s="14"/>
      <c r="N111" s="14">
        <v>20</v>
      </c>
      <c r="O111" s="14"/>
      <c r="P111" s="14"/>
      <c r="Q111" s="14" t="s">
        <v>119</v>
      </c>
      <c r="R111" s="14" t="s">
        <v>108</v>
      </c>
      <c r="S111" s="14" t="s">
        <v>120</v>
      </c>
      <c r="T111" s="14" t="s">
        <v>120</v>
      </c>
      <c r="U111" s="14" t="s">
        <v>108</v>
      </c>
      <c r="V111" s="14" t="s">
        <v>120</v>
      </c>
      <c r="W111" s="14">
        <v>131</v>
      </c>
      <c r="X111" s="14">
        <v>522</v>
      </c>
      <c r="Y111" s="14">
        <v>1072</v>
      </c>
      <c r="Z111" s="14" t="s">
        <v>447</v>
      </c>
      <c r="AA111" s="14" t="s">
        <v>625</v>
      </c>
      <c r="AB111" s="14" t="s">
        <v>581</v>
      </c>
      <c r="AC111" s="28"/>
      <c r="AD111" s="28"/>
      <c r="AE111" s="28"/>
      <c r="AF111" s="28"/>
    </row>
    <row r="112" ht="42.75" spans="1:32">
      <c r="A112" s="18" t="s">
        <v>14</v>
      </c>
      <c r="B112" s="14" t="s">
        <v>626</v>
      </c>
      <c r="C112" s="14" t="s">
        <v>627</v>
      </c>
      <c r="D112" s="14" t="s">
        <v>581</v>
      </c>
      <c r="E112" s="14" t="s">
        <v>628</v>
      </c>
      <c r="F112" s="14" t="s">
        <v>106</v>
      </c>
      <c r="G112" s="14" t="s">
        <v>628</v>
      </c>
      <c r="H112" s="14" t="s">
        <v>629</v>
      </c>
      <c r="I112" s="14">
        <v>15</v>
      </c>
      <c r="J112" s="14">
        <v>15</v>
      </c>
      <c r="K112" s="14"/>
      <c r="L112" s="14"/>
      <c r="M112" s="14"/>
      <c r="N112" s="14">
        <v>15</v>
      </c>
      <c r="O112" s="14"/>
      <c r="P112" s="14"/>
      <c r="Q112" s="14" t="s">
        <v>119</v>
      </c>
      <c r="R112" s="14" t="s">
        <v>108</v>
      </c>
      <c r="S112" s="14" t="s">
        <v>108</v>
      </c>
      <c r="T112" s="14" t="s">
        <v>120</v>
      </c>
      <c r="U112" s="14" t="s">
        <v>120</v>
      </c>
      <c r="V112" s="14" t="s">
        <v>120</v>
      </c>
      <c r="W112" s="14">
        <v>19</v>
      </c>
      <c r="X112" s="14">
        <v>40</v>
      </c>
      <c r="Y112" s="14">
        <v>1108</v>
      </c>
      <c r="Z112" s="14" t="s">
        <v>447</v>
      </c>
      <c r="AA112" s="14" t="s">
        <v>630</v>
      </c>
      <c r="AB112" s="14" t="s">
        <v>581</v>
      </c>
      <c r="AC112" s="28"/>
      <c r="AD112" s="28"/>
      <c r="AE112" s="28"/>
      <c r="AF112" s="28"/>
    </row>
    <row r="113" ht="57" spans="1:32">
      <c r="A113" s="18" t="s">
        <v>14</v>
      </c>
      <c r="B113" s="14" t="s">
        <v>631</v>
      </c>
      <c r="C113" s="14" t="s">
        <v>632</v>
      </c>
      <c r="D113" s="14" t="s">
        <v>581</v>
      </c>
      <c r="E113" s="14" t="s">
        <v>633</v>
      </c>
      <c r="F113" s="14" t="s">
        <v>106</v>
      </c>
      <c r="G113" s="14" t="s">
        <v>633</v>
      </c>
      <c r="H113" s="14" t="s">
        <v>634</v>
      </c>
      <c r="I113" s="14">
        <v>60</v>
      </c>
      <c r="J113" s="14">
        <v>60</v>
      </c>
      <c r="K113" s="14"/>
      <c r="L113" s="14"/>
      <c r="M113" s="14"/>
      <c r="N113" s="14">
        <v>60</v>
      </c>
      <c r="O113" s="14"/>
      <c r="P113" s="14"/>
      <c r="Q113" s="14" t="s">
        <v>119</v>
      </c>
      <c r="R113" s="14" t="s">
        <v>108</v>
      </c>
      <c r="S113" s="14" t="s">
        <v>120</v>
      </c>
      <c r="T113" s="14" t="s">
        <v>120</v>
      </c>
      <c r="U113" s="14" t="s">
        <v>108</v>
      </c>
      <c r="V113" s="14" t="s">
        <v>120</v>
      </c>
      <c r="W113" s="14">
        <v>55</v>
      </c>
      <c r="X113" s="14">
        <v>230</v>
      </c>
      <c r="Y113" s="14">
        <v>1345</v>
      </c>
      <c r="Z113" s="14" t="s">
        <v>447</v>
      </c>
      <c r="AA113" s="14" t="s">
        <v>635</v>
      </c>
      <c r="AB113" s="14" t="s">
        <v>581</v>
      </c>
      <c r="AC113" s="28"/>
      <c r="AD113" s="28"/>
      <c r="AE113" s="28"/>
      <c r="AF113" s="28"/>
    </row>
    <row r="114" ht="57" spans="1:32">
      <c r="A114" s="18" t="s">
        <v>14</v>
      </c>
      <c r="B114" s="14" t="s">
        <v>636</v>
      </c>
      <c r="C114" s="14" t="s">
        <v>637</v>
      </c>
      <c r="D114" s="14" t="s">
        <v>581</v>
      </c>
      <c r="E114" s="14" t="s">
        <v>638</v>
      </c>
      <c r="F114" s="14" t="s">
        <v>106</v>
      </c>
      <c r="G114" s="14" t="s">
        <v>638</v>
      </c>
      <c r="H114" s="14" t="s">
        <v>639</v>
      </c>
      <c r="I114" s="14">
        <v>20</v>
      </c>
      <c r="J114" s="14">
        <v>20</v>
      </c>
      <c r="K114" s="14"/>
      <c r="L114" s="14"/>
      <c r="M114" s="14"/>
      <c r="N114" s="14">
        <v>20</v>
      </c>
      <c r="O114" s="14"/>
      <c r="P114" s="14"/>
      <c r="Q114" s="14" t="s">
        <v>119</v>
      </c>
      <c r="R114" s="14" t="s">
        <v>108</v>
      </c>
      <c r="S114" s="14" t="s">
        <v>108</v>
      </c>
      <c r="T114" s="14" t="s">
        <v>120</v>
      </c>
      <c r="U114" s="14" t="s">
        <v>108</v>
      </c>
      <c r="V114" s="14" t="s">
        <v>120</v>
      </c>
      <c r="W114" s="14">
        <v>79</v>
      </c>
      <c r="X114" s="14">
        <v>248</v>
      </c>
      <c r="Y114" s="14">
        <v>938</v>
      </c>
      <c r="Z114" s="14" t="s">
        <v>447</v>
      </c>
      <c r="AA114" s="14" t="s">
        <v>640</v>
      </c>
      <c r="AB114" s="14" t="s">
        <v>581</v>
      </c>
      <c r="AC114" s="28"/>
      <c r="AD114" s="28"/>
      <c r="AE114" s="28"/>
      <c r="AF114" s="28"/>
    </row>
    <row r="115" ht="42.75" spans="1:32">
      <c r="A115" s="18" t="s">
        <v>14</v>
      </c>
      <c r="B115" s="14" t="s">
        <v>641</v>
      </c>
      <c r="C115" s="14" t="s">
        <v>642</v>
      </c>
      <c r="D115" s="14" t="s">
        <v>581</v>
      </c>
      <c r="E115" s="14" t="s">
        <v>643</v>
      </c>
      <c r="F115" s="14" t="s">
        <v>106</v>
      </c>
      <c r="G115" s="14" t="s">
        <v>643</v>
      </c>
      <c r="H115" s="14" t="s">
        <v>644</v>
      </c>
      <c r="I115" s="14">
        <v>30</v>
      </c>
      <c r="J115" s="14">
        <v>30</v>
      </c>
      <c r="K115" s="14"/>
      <c r="L115" s="14"/>
      <c r="M115" s="14"/>
      <c r="N115" s="14">
        <v>30</v>
      </c>
      <c r="O115" s="14"/>
      <c r="P115" s="14"/>
      <c r="Q115" s="14" t="s">
        <v>119</v>
      </c>
      <c r="R115" s="14" t="s">
        <v>108</v>
      </c>
      <c r="S115" s="14" t="s">
        <v>108</v>
      </c>
      <c r="T115" s="14" t="s">
        <v>120</v>
      </c>
      <c r="U115" s="14" t="s">
        <v>120</v>
      </c>
      <c r="V115" s="14" t="s">
        <v>120</v>
      </c>
      <c r="W115" s="14">
        <v>39</v>
      </c>
      <c r="X115" s="14">
        <v>138</v>
      </c>
      <c r="Y115" s="14">
        <v>571</v>
      </c>
      <c r="Z115" s="14" t="s">
        <v>447</v>
      </c>
      <c r="AA115" s="14" t="s">
        <v>645</v>
      </c>
      <c r="AB115" s="14" t="s">
        <v>581</v>
      </c>
      <c r="AC115" s="28"/>
      <c r="AD115" s="28"/>
      <c r="AE115" s="28"/>
      <c r="AF115" s="28"/>
    </row>
    <row r="116" ht="71.25" spans="1:32">
      <c r="A116" s="18" t="s">
        <v>14</v>
      </c>
      <c r="B116" s="14" t="s">
        <v>646</v>
      </c>
      <c r="C116" s="14" t="s">
        <v>647</v>
      </c>
      <c r="D116" s="14" t="s">
        <v>581</v>
      </c>
      <c r="E116" s="14" t="s">
        <v>643</v>
      </c>
      <c r="F116" s="14" t="s">
        <v>106</v>
      </c>
      <c r="G116" s="14" t="s">
        <v>648</v>
      </c>
      <c r="H116" s="14" t="s">
        <v>649</v>
      </c>
      <c r="I116" s="14">
        <v>100</v>
      </c>
      <c r="J116" s="14">
        <v>100</v>
      </c>
      <c r="K116" s="14"/>
      <c r="L116" s="14"/>
      <c r="M116" s="14"/>
      <c r="N116" s="14">
        <v>100</v>
      </c>
      <c r="O116" s="14"/>
      <c r="P116" s="14"/>
      <c r="Q116" s="14" t="s">
        <v>119</v>
      </c>
      <c r="R116" s="14" t="s">
        <v>108</v>
      </c>
      <c r="S116" s="14" t="s">
        <v>108</v>
      </c>
      <c r="T116" s="14" t="s">
        <v>120</v>
      </c>
      <c r="U116" s="14" t="s">
        <v>108</v>
      </c>
      <c r="V116" s="14" t="s">
        <v>120</v>
      </c>
      <c r="W116" s="14">
        <v>50</v>
      </c>
      <c r="X116" s="14">
        <v>162</v>
      </c>
      <c r="Y116" s="14">
        <v>1595</v>
      </c>
      <c r="Z116" s="14" t="s">
        <v>447</v>
      </c>
      <c r="AA116" s="14" t="s">
        <v>650</v>
      </c>
      <c r="AB116" s="14" t="s">
        <v>581</v>
      </c>
      <c r="AC116" s="28"/>
      <c r="AD116" s="28"/>
      <c r="AE116" s="28"/>
      <c r="AF116" s="28"/>
    </row>
    <row r="117" ht="57" spans="1:32">
      <c r="A117" s="18" t="s">
        <v>14</v>
      </c>
      <c r="B117" s="14" t="s">
        <v>651</v>
      </c>
      <c r="C117" s="14" t="s">
        <v>652</v>
      </c>
      <c r="D117" s="14" t="s">
        <v>581</v>
      </c>
      <c r="E117" s="14" t="s">
        <v>653</v>
      </c>
      <c r="F117" s="14" t="s">
        <v>106</v>
      </c>
      <c r="G117" s="14" t="s">
        <v>653</v>
      </c>
      <c r="H117" s="14" t="s">
        <v>654</v>
      </c>
      <c r="I117" s="14">
        <v>30</v>
      </c>
      <c r="J117" s="14">
        <v>30</v>
      </c>
      <c r="K117" s="14"/>
      <c r="L117" s="14"/>
      <c r="M117" s="14"/>
      <c r="N117" s="14">
        <v>30</v>
      </c>
      <c r="O117" s="14"/>
      <c r="P117" s="14"/>
      <c r="Q117" s="14" t="s">
        <v>119</v>
      </c>
      <c r="R117" s="14" t="s">
        <v>108</v>
      </c>
      <c r="S117" s="14" t="s">
        <v>108</v>
      </c>
      <c r="T117" s="14" t="s">
        <v>120</v>
      </c>
      <c r="U117" s="14" t="s">
        <v>108</v>
      </c>
      <c r="V117" s="14" t="s">
        <v>120</v>
      </c>
      <c r="W117" s="14">
        <v>178</v>
      </c>
      <c r="X117" s="14">
        <v>536</v>
      </c>
      <c r="Y117" s="14">
        <v>3437</v>
      </c>
      <c r="Z117" s="14" t="s">
        <v>447</v>
      </c>
      <c r="AA117" s="14" t="s">
        <v>655</v>
      </c>
      <c r="AB117" s="14" t="s">
        <v>581</v>
      </c>
      <c r="AC117" s="28"/>
      <c r="AD117" s="28"/>
      <c r="AE117" s="28"/>
      <c r="AF117" s="28"/>
    </row>
    <row r="118" ht="85.5" spans="1:32">
      <c r="A118" s="18" t="s">
        <v>14</v>
      </c>
      <c r="B118" s="14" t="s">
        <v>656</v>
      </c>
      <c r="C118" s="14" t="s">
        <v>657</v>
      </c>
      <c r="D118" s="14" t="s">
        <v>658</v>
      </c>
      <c r="E118" s="14" t="s">
        <v>659</v>
      </c>
      <c r="F118" s="14" t="s">
        <v>106</v>
      </c>
      <c r="G118" s="14" t="s">
        <v>660</v>
      </c>
      <c r="H118" s="14" t="s">
        <v>661</v>
      </c>
      <c r="I118" s="14">
        <v>90</v>
      </c>
      <c r="J118" s="14">
        <v>43</v>
      </c>
      <c r="K118" s="14"/>
      <c r="L118" s="14"/>
      <c r="M118" s="14"/>
      <c r="N118" s="14">
        <v>43</v>
      </c>
      <c r="O118" s="14"/>
      <c r="P118" s="14">
        <v>47</v>
      </c>
      <c r="Q118" s="14" t="s">
        <v>119</v>
      </c>
      <c r="R118" s="14" t="s">
        <v>108</v>
      </c>
      <c r="S118" s="14" t="s">
        <v>108</v>
      </c>
      <c r="T118" s="14" t="s">
        <v>108</v>
      </c>
      <c r="U118" s="14" t="s">
        <v>108</v>
      </c>
      <c r="V118" s="14" t="s">
        <v>120</v>
      </c>
      <c r="W118" s="14">
        <v>40</v>
      </c>
      <c r="X118" s="14">
        <v>120</v>
      </c>
      <c r="Y118" s="14">
        <v>324</v>
      </c>
      <c r="Z118" s="14" t="s">
        <v>447</v>
      </c>
      <c r="AA118" s="14" t="s">
        <v>662</v>
      </c>
      <c r="AB118" s="14" t="s">
        <v>658</v>
      </c>
      <c r="AC118" s="28"/>
      <c r="AD118" s="28"/>
      <c r="AE118" s="28"/>
      <c r="AF118" s="28"/>
    </row>
    <row r="119" ht="99.75" spans="1:32">
      <c r="A119" s="18" t="s">
        <v>14</v>
      </c>
      <c r="B119" s="14" t="s">
        <v>663</v>
      </c>
      <c r="C119" s="14" t="s">
        <v>664</v>
      </c>
      <c r="D119" s="14" t="s">
        <v>658</v>
      </c>
      <c r="E119" s="14" t="s">
        <v>665</v>
      </c>
      <c r="F119" s="14" t="s">
        <v>106</v>
      </c>
      <c r="G119" s="14" t="s">
        <v>666</v>
      </c>
      <c r="H119" s="14" t="s">
        <v>667</v>
      </c>
      <c r="I119" s="14">
        <v>55</v>
      </c>
      <c r="J119" s="14">
        <v>25</v>
      </c>
      <c r="K119" s="14"/>
      <c r="L119" s="14"/>
      <c r="M119" s="14"/>
      <c r="N119" s="14">
        <v>25</v>
      </c>
      <c r="O119" s="14"/>
      <c r="P119" s="14">
        <v>30</v>
      </c>
      <c r="Q119" s="14" t="s">
        <v>119</v>
      </c>
      <c r="R119" s="14" t="s">
        <v>108</v>
      </c>
      <c r="S119" s="14" t="s">
        <v>120</v>
      </c>
      <c r="T119" s="14" t="s">
        <v>120</v>
      </c>
      <c r="U119" s="14" t="s">
        <v>120</v>
      </c>
      <c r="V119" s="14" t="s">
        <v>120</v>
      </c>
      <c r="W119" s="14">
        <v>20</v>
      </c>
      <c r="X119" s="14">
        <v>75</v>
      </c>
      <c r="Y119" s="14">
        <v>180</v>
      </c>
      <c r="Z119" s="14" t="s">
        <v>668</v>
      </c>
      <c r="AA119" s="14" t="s">
        <v>669</v>
      </c>
      <c r="AB119" s="14" t="s">
        <v>658</v>
      </c>
      <c r="AC119" s="28"/>
      <c r="AD119" s="28"/>
      <c r="AE119" s="28"/>
      <c r="AF119" s="28"/>
    </row>
    <row r="120" ht="114" spans="1:32">
      <c r="A120" s="18" t="s">
        <v>14</v>
      </c>
      <c r="B120" s="14" t="s">
        <v>670</v>
      </c>
      <c r="C120" s="14" t="s">
        <v>671</v>
      </c>
      <c r="D120" s="14" t="s">
        <v>658</v>
      </c>
      <c r="E120" s="14" t="s">
        <v>672</v>
      </c>
      <c r="F120" s="14" t="s">
        <v>106</v>
      </c>
      <c r="G120" s="14" t="s">
        <v>660</v>
      </c>
      <c r="H120" s="14" t="s">
        <v>673</v>
      </c>
      <c r="I120" s="14">
        <v>72</v>
      </c>
      <c r="J120" s="14">
        <v>30</v>
      </c>
      <c r="K120" s="14"/>
      <c r="L120" s="14"/>
      <c r="M120" s="14"/>
      <c r="N120" s="14">
        <v>30</v>
      </c>
      <c r="O120" s="14"/>
      <c r="P120" s="14">
        <v>42</v>
      </c>
      <c r="Q120" s="14" t="s">
        <v>119</v>
      </c>
      <c r="R120" s="14" t="s">
        <v>108</v>
      </c>
      <c r="S120" s="14" t="s">
        <v>120</v>
      </c>
      <c r="T120" s="14" t="s">
        <v>120</v>
      </c>
      <c r="U120" s="14" t="s">
        <v>120</v>
      </c>
      <c r="V120" s="14" t="s">
        <v>120</v>
      </c>
      <c r="W120" s="14">
        <v>23</v>
      </c>
      <c r="X120" s="14">
        <v>73</v>
      </c>
      <c r="Y120" s="14">
        <v>158</v>
      </c>
      <c r="Z120" s="14" t="s">
        <v>668</v>
      </c>
      <c r="AA120" s="14" t="s">
        <v>674</v>
      </c>
      <c r="AB120" s="14" t="s">
        <v>658</v>
      </c>
      <c r="AC120" s="28"/>
      <c r="AD120" s="28"/>
      <c r="AE120" s="28"/>
      <c r="AF120" s="28"/>
    </row>
    <row r="121" ht="85.5" spans="1:32">
      <c r="A121" s="18" t="s">
        <v>14</v>
      </c>
      <c r="B121" s="14" t="s">
        <v>675</v>
      </c>
      <c r="C121" s="14" t="s">
        <v>676</v>
      </c>
      <c r="D121" s="14" t="s">
        <v>658</v>
      </c>
      <c r="E121" s="14" t="s">
        <v>672</v>
      </c>
      <c r="F121" s="14" t="s">
        <v>106</v>
      </c>
      <c r="G121" s="14" t="s">
        <v>660</v>
      </c>
      <c r="H121" s="14" t="s">
        <v>677</v>
      </c>
      <c r="I121" s="14">
        <v>160</v>
      </c>
      <c r="J121" s="14">
        <v>79</v>
      </c>
      <c r="K121" s="14"/>
      <c r="L121" s="14"/>
      <c r="M121" s="14"/>
      <c r="N121" s="14">
        <v>79</v>
      </c>
      <c r="O121" s="14"/>
      <c r="P121" s="14">
        <v>81</v>
      </c>
      <c r="Q121" s="14" t="s">
        <v>119</v>
      </c>
      <c r="R121" s="14" t="s">
        <v>108</v>
      </c>
      <c r="S121" s="14" t="s">
        <v>120</v>
      </c>
      <c r="T121" s="14" t="s">
        <v>108</v>
      </c>
      <c r="U121" s="14" t="s">
        <v>108</v>
      </c>
      <c r="V121" s="14" t="s">
        <v>120</v>
      </c>
      <c r="W121" s="14">
        <v>16</v>
      </c>
      <c r="X121" s="14">
        <v>47</v>
      </c>
      <c r="Y121" s="14">
        <v>230</v>
      </c>
      <c r="Z121" s="14" t="s">
        <v>447</v>
      </c>
      <c r="AA121" s="14" t="s">
        <v>678</v>
      </c>
      <c r="AB121" s="14" t="s">
        <v>658</v>
      </c>
      <c r="AC121" s="28"/>
      <c r="AD121" s="28"/>
      <c r="AE121" s="28"/>
      <c r="AF121" s="28"/>
    </row>
    <row r="122" ht="85.5" spans="1:32">
      <c r="A122" s="18" t="s">
        <v>14</v>
      </c>
      <c r="B122" s="14" t="s">
        <v>679</v>
      </c>
      <c r="C122" s="14" t="s">
        <v>680</v>
      </c>
      <c r="D122" s="14" t="s">
        <v>658</v>
      </c>
      <c r="E122" s="14" t="s">
        <v>672</v>
      </c>
      <c r="F122" s="14" t="s">
        <v>106</v>
      </c>
      <c r="G122" s="14" t="s">
        <v>660</v>
      </c>
      <c r="H122" s="14" t="s">
        <v>677</v>
      </c>
      <c r="I122" s="14">
        <v>60</v>
      </c>
      <c r="J122" s="14">
        <v>29</v>
      </c>
      <c r="K122" s="14"/>
      <c r="L122" s="14"/>
      <c r="M122" s="14"/>
      <c r="N122" s="14">
        <v>29</v>
      </c>
      <c r="O122" s="14"/>
      <c r="P122" s="14">
        <v>31</v>
      </c>
      <c r="Q122" s="14" t="s">
        <v>119</v>
      </c>
      <c r="R122" s="14" t="s">
        <v>108</v>
      </c>
      <c r="S122" s="14" t="s">
        <v>120</v>
      </c>
      <c r="T122" s="14" t="s">
        <v>108</v>
      </c>
      <c r="U122" s="14" t="s">
        <v>120</v>
      </c>
      <c r="V122" s="14" t="s">
        <v>120</v>
      </c>
      <c r="W122" s="14">
        <v>14</v>
      </c>
      <c r="X122" s="14">
        <v>54</v>
      </c>
      <c r="Y122" s="14">
        <v>145</v>
      </c>
      <c r="Z122" s="14" t="s">
        <v>447</v>
      </c>
      <c r="AA122" s="14" t="s">
        <v>681</v>
      </c>
      <c r="AB122" s="14" t="s">
        <v>658</v>
      </c>
      <c r="AC122" s="28"/>
      <c r="AD122" s="28"/>
      <c r="AE122" s="28"/>
      <c r="AF122" s="28"/>
    </row>
    <row r="123" ht="85.5" spans="1:32">
      <c r="A123" s="18" t="s">
        <v>14</v>
      </c>
      <c r="B123" s="14" t="s">
        <v>682</v>
      </c>
      <c r="C123" s="14" t="s">
        <v>683</v>
      </c>
      <c r="D123" s="14" t="s">
        <v>658</v>
      </c>
      <c r="E123" s="14" t="s">
        <v>672</v>
      </c>
      <c r="F123" s="14" t="s">
        <v>106</v>
      </c>
      <c r="G123" s="14" t="s">
        <v>660</v>
      </c>
      <c r="H123" s="14" t="s">
        <v>684</v>
      </c>
      <c r="I123" s="14">
        <v>280</v>
      </c>
      <c r="J123" s="14">
        <v>80</v>
      </c>
      <c r="K123" s="14"/>
      <c r="L123" s="14"/>
      <c r="M123" s="14"/>
      <c r="N123" s="14">
        <v>80</v>
      </c>
      <c r="O123" s="14"/>
      <c r="P123" s="14">
        <v>200</v>
      </c>
      <c r="Q123" s="14" t="s">
        <v>119</v>
      </c>
      <c r="R123" s="14" t="s">
        <v>108</v>
      </c>
      <c r="S123" s="14" t="s">
        <v>120</v>
      </c>
      <c r="T123" s="14" t="s">
        <v>120</v>
      </c>
      <c r="U123" s="14" t="s">
        <v>120</v>
      </c>
      <c r="V123" s="14" t="s">
        <v>120</v>
      </c>
      <c r="W123" s="14">
        <v>48</v>
      </c>
      <c r="X123" s="14">
        <v>128</v>
      </c>
      <c r="Y123" s="14">
        <v>942</v>
      </c>
      <c r="Z123" s="14" t="s">
        <v>447</v>
      </c>
      <c r="AA123" s="14" t="s">
        <v>685</v>
      </c>
      <c r="AB123" s="14" t="s">
        <v>658</v>
      </c>
      <c r="AC123" s="28"/>
      <c r="AD123" s="28"/>
      <c r="AE123" s="28"/>
      <c r="AF123" s="28"/>
    </row>
    <row r="124" ht="85.5" spans="1:32">
      <c r="A124" s="18" t="s">
        <v>14</v>
      </c>
      <c r="B124" s="14" t="s">
        <v>686</v>
      </c>
      <c r="C124" s="14" t="s">
        <v>687</v>
      </c>
      <c r="D124" s="14" t="s">
        <v>658</v>
      </c>
      <c r="E124" s="14" t="s">
        <v>688</v>
      </c>
      <c r="F124" s="14" t="s">
        <v>106</v>
      </c>
      <c r="G124" s="14" t="s">
        <v>660</v>
      </c>
      <c r="H124" s="14" t="s">
        <v>689</v>
      </c>
      <c r="I124" s="14">
        <v>100</v>
      </c>
      <c r="J124" s="14">
        <v>45</v>
      </c>
      <c r="K124" s="14"/>
      <c r="L124" s="14"/>
      <c r="M124" s="14"/>
      <c r="N124" s="14">
        <v>45</v>
      </c>
      <c r="O124" s="14"/>
      <c r="P124" s="14">
        <v>55</v>
      </c>
      <c r="Q124" s="14" t="s">
        <v>119</v>
      </c>
      <c r="R124" s="14" t="s">
        <v>108</v>
      </c>
      <c r="S124" s="14" t="s">
        <v>108</v>
      </c>
      <c r="T124" s="14" t="s">
        <v>108</v>
      </c>
      <c r="U124" s="14" t="s">
        <v>108</v>
      </c>
      <c r="V124" s="14" t="s">
        <v>108</v>
      </c>
      <c r="W124" s="14">
        <v>23</v>
      </c>
      <c r="X124" s="14">
        <v>115</v>
      </c>
      <c r="Y124" s="14">
        <v>115</v>
      </c>
      <c r="Z124" s="14" t="s">
        <v>447</v>
      </c>
      <c r="AA124" s="14" t="s">
        <v>690</v>
      </c>
      <c r="AB124" s="14" t="s">
        <v>658</v>
      </c>
      <c r="AC124" s="28"/>
      <c r="AD124" s="28"/>
      <c r="AE124" s="28"/>
      <c r="AF124" s="28"/>
    </row>
    <row r="125" ht="99.75" spans="1:32">
      <c r="A125" s="18" t="s">
        <v>14</v>
      </c>
      <c r="B125" s="14" t="s">
        <v>691</v>
      </c>
      <c r="C125" s="14" t="s">
        <v>692</v>
      </c>
      <c r="D125" s="14" t="s">
        <v>658</v>
      </c>
      <c r="E125" s="14" t="s">
        <v>693</v>
      </c>
      <c r="F125" s="14" t="s">
        <v>106</v>
      </c>
      <c r="G125" s="14" t="s">
        <v>660</v>
      </c>
      <c r="H125" s="14" t="s">
        <v>694</v>
      </c>
      <c r="I125" s="14">
        <v>120</v>
      </c>
      <c r="J125" s="14">
        <v>108</v>
      </c>
      <c r="K125" s="14"/>
      <c r="L125" s="14"/>
      <c r="M125" s="14"/>
      <c r="N125" s="14">
        <v>108</v>
      </c>
      <c r="O125" s="14"/>
      <c r="P125" s="14">
        <v>12</v>
      </c>
      <c r="Q125" s="14" t="s">
        <v>119</v>
      </c>
      <c r="R125" s="14" t="s">
        <v>108</v>
      </c>
      <c r="S125" s="14" t="s">
        <v>120</v>
      </c>
      <c r="T125" s="14" t="s">
        <v>108</v>
      </c>
      <c r="U125" s="14" t="s">
        <v>108</v>
      </c>
      <c r="V125" s="14" t="s">
        <v>120</v>
      </c>
      <c r="W125" s="14">
        <v>65</v>
      </c>
      <c r="X125" s="14">
        <v>247</v>
      </c>
      <c r="Y125" s="14">
        <v>1520</v>
      </c>
      <c r="Z125" s="14" t="s">
        <v>447</v>
      </c>
      <c r="AA125" s="14" t="s">
        <v>695</v>
      </c>
      <c r="AB125" s="14" t="s">
        <v>658</v>
      </c>
      <c r="AC125" s="28"/>
      <c r="AD125" s="28"/>
      <c r="AE125" s="28"/>
      <c r="AF125" s="28"/>
    </row>
    <row r="126" ht="99.75" spans="1:32">
      <c r="A126" s="18" t="s">
        <v>14</v>
      </c>
      <c r="B126" s="14" t="s">
        <v>696</v>
      </c>
      <c r="C126" s="14" t="s">
        <v>697</v>
      </c>
      <c r="D126" s="14" t="s">
        <v>658</v>
      </c>
      <c r="E126" s="14" t="s">
        <v>698</v>
      </c>
      <c r="F126" s="14" t="s">
        <v>106</v>
      </c>
      <c r="G126" s="14" t="s">
        <v>660</v>
      </c>
      <c r="H126" s="14" t="s">
        <v>699</v>
      </c>
      <c r="I126" s="14">
        <v>60</v>
      </c>
      <c r="J126" s="14">
        <v>60</v>
      </c>
      <c r="K126" s="14"/>
      <c r="L126" s="14"/>
      <c r="M126" s="14"/>
      <c r="N126" s="14">
        <v>60</v>
      </c>
      <c r="O126" s="14"/>
      <c r="P126" s="14"/>
      <c r="Q126" s="14" t="s">
        <v>119</v>
      </c>
      <c r="R126" s="14" t="s">
        <v>108</v>
      </c>
      <c r="S126" s="14" t="s">
        <v>108</v>
      </c>
      <c r="T126" s="14" t="s">
        <v>108</v>
      </c>
      <c r="U126" s="14" t="s">
        <v>108</v>
      </c>
      <c r="V126" s="14" t="s">
        <v>120</v>
      </c>
      <c r="W126" s="14">
        <v>104</v>
      </c>
      <c r="X126" s="14">
        <v>345</v>
      </c>
      <c r="Y126" s="14">
        <v>1547</v>
      </c>
      <c r="Z126" s="14" t="s">
        <v>447</v>
      </c>
      <c r="AA126" s="14" t="s">
        <v>700</v>
      </c>
      <c r="AB126" s="14" t="s">
        <v>658</v>
      </c>
      <c r="AC126" s="28"/>
      <c r="AD126" s="28"/>
      <c r="AE126" s="28"/>
      <c r="AF126" s="28"/>
    </row>
    <row r="127" ht="99.75" spans="1:32">
      <c r="A127" s="18" t="s">
        <v>14</v>
      </c>
      <c r="B127" s="14" t="s">
        <v>701</v>
      </c>
      <c r="C127" s="14" t="s">
        <v>702</v>
      </c>
      <c r="D127" s="14" t="s">
        <v>658</v>
      </c>
      <c r="E127" s="14" t="s">
        <v>698</v>
      </c>
      <c r="F127" s="14" t="s">
        <v>106</v>
      </c>
      <c r="G127" s="14" t="s">
        <v>660</v>
      </c>
      <c r="H127" s="14" t="s">
        <v>699</v>
      </c>
      <c r="I127" s="14">
        <v>40</v>
      </c>
      <c r="J127" s="14">
        <v>40</v>
      </c>
      <c r="K127" s="14"/>
      <c r="L127" s="14"/>
      <c r="M127" s="14"/>
      <c r="N127" s="14">
        <v>40</v>
      </c>
      <c r="O127" s="14"/>
      <c r="P127" s="14"/>
      <c r="Q127" s="14" t="s">
        <v>119</v>
      </c>
      <c r="R127" s="14" t="s">
        <v>108</v>
      </c>
      <c r="S127" s="14" t="s">
        <v>108</v>
      </c>
      <c r="T127" s="14" t="s">
        <v>108</v>
      </c>
      <c r="U127" s="14" t="s">
        <v>108</v>
      </c>
      <c r="V127" s="14" t="s">
        <v>120</v>
      </c>
      <c r="W127" s="14">
        <v>104</v>
      </c>
      <c r="X127" s="14">
        <v>345</v>
      </c>
      <c r="Y127" s="14">
        <v>1547</v>
      </c>
      <c r="Z127" s="14" t="s">
        <v>447</v>
      </c>
      <c r="AA127" s="14" t="s">
        <v>700</v>
      </c>
      <c r="AB127" s="14" t="s">
        <v>658</v>
      </c>
      <c r="AC127" s="28"/>
      <c r="AD127" s="28"/>
      <c r="AE127" s="28"/>
      <c r="AF127" s="28"/>
    </row>
    <row r="128" ht="99.75" spans="1:32">
      <c r="A128" s="18" t="s">
        <v>14</v>
      </c>
      <c r="B128" s="14" t="s">
        <v>703</v>
      </c>
      <c r="C128" s="14" t="s">
        <v>704</v>
      </c>
      <c r="D128" s="14" t="s">
        <v>658</v>
      </c>
      <c r="E128" s="14" t="s">
        <v>705</v>
      </c>
      <c r="F128" s="14" t="s">
        <v>106</v>
      </c>
      <c r="G128" s="14" t="s">
        <v>660</v>
      </c>
      <c r="H128" s="14" t="s">
        <v>706</v>
      </c>
      <c r="I128" s="14">
        <v>30</v>
      </c>
      <c r="J128" s="14">
        <v>30</v>
      </c>
      <c r="K128" s="14"/>
      <c r="L128" s="14"/>
      <c r="M128" s="14"/>
      <c r="N128" s="14">
        <v>30</v>
      </c>
      <c r="O128" s="14"/>
      <c r="P128" s="14"/>
      <c r="Q128" s="14" t="s">
        <v>119</v>
      </c>
      <c r="R128" s="14" t="s">
        <v>108</v>
      </c>
      <c r="S128" s="14" t="s">
        <v>120</v>
      </c>
      <c r="T128" s="14" t="s">
        <v>108</v>
      </c>
      <c r="U128" s="14" t="s">
        <v>108</v>
      </c>
      <c r="V128" s="14" t="s">
        <v>120</v>
      </c>
      <c r="W128" s="14">
        <v>26</v>
      </c>
      <c r="X128" s="14">
        <v>78</v>
      </c>
      <c r="Y128" s="14">
        <v>1400</v>
      </c>
      <c r="Z128" s="14" t="s">
        <v>447</v>
      </c>
      <c r="AA128" s="14" t="s">
        <v>707</v>
      </c>
      <c r="AB128" s="14" t="s">
        <v>658</v>
      </c>
      <c r="AC128" s="28"/>
      <c r="AD128" s="28"/>
      <c r="AE128" s="28"/>
      <c r="AF128" s="28"/>
    </row>
    <row r="129" ht="114" spans="1:32">
      <c r="A129" s="18" t="s">
        <v>14</v>
      </c>
      <c r="B129" s="14" t="s">
        <v>708</v>
      </c>
      <c r="C129" s="14" t="s">
        <v>709</v>
      </c>
      <c r="D129" s="14" t="s">
        <v>658</v>
      </c>
      <c r="E129" s="14" t="s">
        <v>710</v>
      </c>
      <c r="F129" s="14" t="s">
        <v>106</v>
      </c>
      <c r="G129" s="14" t="s">
        <v>660</v>
      </c>
      <c r="H129" s="14" t="s">
        <v>711</v>
      </c>
      <c r="I129" s="14">
        <v>20</v>
      </c>
      <c r="J129" s="14">
        <v>20</v>
      </c>
      <c r="K129" s="14"/>
      <c r="L129" s="14"/>
      <c r="M129" s="14"/>
      <c r="N129" s="14">
        <v>20</v>
      </c>
      <c r="O129" s="14"/>
      <c r="P129" s="14"/>
      <c r="Q129" s="14" t="s">
        <v>119</v>
      </c>
      <c r="R129" s="14" t="s">
        <v>108</v>
      </c>
      <c r="S129" s="14" t="s">
        <v>108</v>
      </c>
      <c r="T129" s="14" t="s">
        <v>108</v>
      </c>
      <c r="U129" s="14" t="s">
        <v>108</v>
      </c>
      <c r="V129" s="14" t="s">
        <v>120</v>
      </c>
      <c r="W129" s="14">
        <v>5</v>
      </c>
      <c r="X129" s="14">
        <v>21</v>
      </c>
      <c r="Y129" s="14">
        <v>132</v>
      </c>
      <c r="Z129" s="14" t="s">
        <v>447</v>
      </c>
      <c r="AA129" s="14" t="s">
        <v>712</v>
      </c>
      <c r="AB129" s="14" t="s">
        <v>658</v>
      </c>
      <c r="AC129" s="28"/>
      <c r="AD129" s="28"/>
      <c r="AE129" s="28"/>
      <c r="AF129" s="28"/>
    </row>
    <row r="130" ht="114" spans="1:32">
      <c r="A130" s="18" t="s">
        <v>14</v>
      </c>
      <c r="B130" s="14" t="s">
        <v>713</v>
      </c>
      <c r="C130" s="14" t="s">
        <v>714</v>
      </c>
      <c r="D130" s="14" t="s">
        <v>658</v>
      </c>
      <c r="E130" s="14" t="s">
        <v>710</v>
      </c>
      <c r="F130" s="14" t="s">
        <v>106</v>
      </c>
      <c r="G130" s="14" t="s">
        <v>660</v>
      </c>
      <c r="H130" s="14" t="s">
        <v>711</v>
      </c>
      <c r="I130" s="14">
        <v>20</v>
      </c>
      <c r="J130" s="14">
        <v>20</v>
      </c>
      <c r="K130" s="14"/>
      <c r="L130" s="14"/>
      <c r="M130" s="14"/>
      <c r="N130" s="14">
        <v>20</v>
      </c>
      <c r="O130" s="14"/>
      <c r="P130" s="14"/>
      <c r="Q130" s="14" t="s">
        <v>119</v>
      </c>
      <c r="R130" s="14" t="s">
        <v>108</v>
      </c>
      <c r="S130" s="14" t="s">
        <v>108</v>
      </c>
      <c r="T130" s="14" t="s">
        <v>108</v>
      </c>
      <c r="U130" s="14" t="s">
        <v>108</v>
      </c>
      <c r="V130" s="14" t="s">
        <v>120</v>
      </c>
      <c r="W130" s="14">
        <v>6</v>
      </c>
      <c r="X130" s="14">
        <v>17</v>
      </c>
      <c r="Y130" s="14">
        <v>126</v>
      </c>
      <c r="Z130" s="14" t="s">
        <v>447</v>
      </c>
      <c r="AA130" s="14" t="s">
        <v>715</v>
      </c>
      <c r="AB130" s="14" t="s">
        <v>658</v>
      </c>
      <c r="AC130" s="28"/>
      <c r="AD130" s="28"/>
      <c r="AE130" s="28"/>
      <c r="AF130" s="28"/>
    </row>
    <row r="131" ht="114" spans="1:32">
      <c r="A131" s="18" t="s">
        <v>14</v>
      </c>
      <c r="B131" s="14" t="s">
        <v>716</v>
      </c>
      <c r="C131" s="14" t="s">
        <v>717</v>
      </c>
      <c r="D131" s="14" t="s">
        <v>658</v>
      </c>
      <c r="E131" s="14" t="s">
        <v>718</v>
      </c>
      <c r="F131" s="14" t="s">
        <v>106</v>
      </c>
      <c r="G131" s="14" t="s">
        <v>660</v>
      </c>
      <c r="H131" s="14" t="s">
        <v>719</v>
      </c>
      <c r="I131" s="14">
        <v>30</v>
      </c>
      <c r="J131" s="14">
        <v>30</v>
      </c>
      <c r="K131" s="14"/>
      <c r="L131" s="14"/>
      <c r="M131" s="14"/>
      <c r="N131" s="14">
        <v>30</v>
      </c>
      <c r="O131" s="14"/>
      <c r="P131" s="14"/>
      <c r="Q131" s="14" t="s">
        <v>119</v>
      </c>
      <c r="R131" s="14" t="s">
        <v>108</v>
      </c>
      <c r="S131" s="14" t="s">
        <v>108</v>
      </c>
      <c r="T131" s="14" t="s">
        <v>108</v>
      </c>
      <c r="U131" s="14" t="s">
        <v>108</v>
      </c>
      <c r="V131" s="14" t="s">
        <v>120</v>
      </c>
      <c r="W131" s="14">
        <v>98</v>
      </c>
      <c r="X131" s="14">
        <v>309</v>
      </c>
      <c r="Y131" s="14">
        <v>1299</v>
      </c>
      <c r="Z131" s="14" t="s">
        <v>447</v>
      </c>
      <c r="AA131" s="14" t="s">
        <v>720</v>
      </c>
      <c r="AB131" s="14" t="s">
        <v>658</v>
      </c>
      <c r="AC131" s="28"/>
      <c r="AD131" s="28"/>
      <c r="AE131" s="28"/>
      <c r="AF131" s="28"/>
    </row>
    <row r="132" ht="85.5" spans="1:32">
      <c r="A132" s="18" t="s">
        <v>14</v>
      </c>
      <c r="B132" s="14" t="s">
        <v>721</v>
      </c>
      <c r="C132" s="14" t="s">
        <v>722</v>
      </c>
      <c r="D132" s="14" t="s">
        <v>658</v>
      </c>
      <c r="E132" s="14" t="s">
        <v>723</v>
      </c>
      <c r="F132" s="14" t="s">
        <v>106</v>
      </c>
      <c r="G132" s="14" t="s">
        <v>660</v>
      </c>
      <c r="H132" s="14" t="s">
        <v>724</v>
      </c>
      <c r="I132" s="14">
        <v>125</v>
      </c>
      <c r="J132" s="14">
        <v>125</v>
      </c>
      <c r="K132" s="14"/>
      <c r="L132" s="14"/>
      <c r="M132" s="14"/>
      <c r="N132" s="14">
        <v>125</v>
      </c>
      <c r="O132" s="14"/>
      <c r="P132" s="14"/>
      <c r="Q132" s="14" t="s">
        <v>119</v>
      </c>
      <c r="R132" s="14" t="s">
        <v>108</v>
      </c>
      <c r="S132" s="14" t="s">
        <v>108</v>
      </c>
      <c r="T132" s="14" t="s">
        <v>108</v>
      </c>
      <c r="U132" s="14" t="s">
        <v>108</v>
      </c>
      <c r="V132" s="14" t="s">
        <v>120</v>
      </c>
      <c r="W132" s="14">
        <v>98</v>
      </c>
      <c r="X132" s="14">
        <v>310</v>
      </c>
      <c r="Y132" s="14">
        <v>1201</v>
      </c>
      <c r="Z132" s="14" t="s">
        <v>447</v>
      </c>
      <c r="AA132" s="14" t="s">
        <v>725</v>
      </c>
      <c r="AB132" s="14" t="s">
        <v>658</v>
      </c>
      <c r="AC132" s="28"/>
      <c r="AD132" s="28"/>
      <c r="AE132" s="28"/>
      <c r="AF132" s="28"/>
    </row>
    <row r="133" ht="85.5" spans="1:32">
      <c r="A133" s="18" t="s">
        <v>14</v>
      </c>
      <c r="B133" s="14" t="s">
        <v>726</v>
      </c>
      <c r="C133" s="14" t="s">
        <v>727</v>
      </c>
      <c r="D133" s="14" t="s">
        <v>658</v>
      </c>
      <c r="E133" s="14" t="s">
        <v>728</v>
      </c>
      <c r="F133" s="14" t="s">
        <v>106</v>
      </c>
      <c r="G133" s="14" t="s">
        <v>660</v>
      </c>
      <c r="H133" s="14" t="s">
        <v>729</v>
      </c>
      <c r="I133" s="14">
        <v>20</v>
      </c>
      <c r="J133" s="14">
        <v>20</v>
      </c>
      <c r="K133" s="14"/>
      <c r="L133" s="14"/>
      <c r="M133" s="14"/>
      <c r="N133" s="14">
        <v>20</v>
      </c>
      <c r="O133" s="14"/>
      <c r="P133" s="14"/>
      <c r="Q133" s="14" t="s">
        <v>119</v>
      </c>
      <c r="R133" s="14" t="s">
        <v>108</v>
      </c>
      <c r="S133" s="14" t="s">
        <v>108</v>
      </c>
      <c r="T133" s="14" t="s">
        <v>108</v>
      </c>
      <c r="U133" s="14" t="s">
        <v>108</v>
      </c>
      <c r="V133" s="14" t="s">
        <v>120</v>
      </c>
      <c r="W133" s="14">
        <v>16</v>
      </c>
      <c r="X133" s="14">
        <v>44</v>
      </c>
      <c r="Y133" s="14">
        <v>200</v>
      </c>
      <c r="Z133" s="14" t="s">
        <v>447</v>
      </c>
      <c r="AA133" s="14" t="s">
        <v>730</v>
      </c>
      <c r="AB133" s="14" t="s">
        <v>658</v>
      </c>
      <c r="AC133" s="28"/>
      <c r="AD133" s="28"/>
      <c r="AE133" s="28"/>
      <c r="AF133" s="28"/>
    </row>
    <row r="134" ht="99.75" spans="1:32">
      <c r="A134" s="18" t="s">
        <v>14</v>
      </c>
      <c r="B134" s="14" t="s">
        <v>731</v>
      </c>
      <c r="C134" s="14" t="s">
        <v>732</v>
      </c>
      <c r="D134" s="14" t="s">
        <v>658</v>
      </c>
      <c r="E134" s="14" t="s">
        <v>728</v>
      </c>
      <c r="F134" s="14" t="s">
        <v>106</v>
      </c>
      <c r="G134" s="14" t="s">
        <v>660</v>
      </c>
      <c r="H134" s="14" t="s">
        <v>729</v>
      </c>
      <c r="I134" s="14">
        <v>90</v>
      </c>
      <c r="J134" s="14">
        <v>90</v>
      </c>
      <c r="K134" s="14"/>
      <c r="L134" s="14"/>
      <c r="M134" s="14"/>
      <c r="N134" s="14">
        <v>90</v>
      </c>
      <c r="O134" s="14"/>
      <c r="P134" s="14"/>
      <c r="Q134" s="14" t="s">
        <v>119</v>
      </c>
      <c r="R134" s="14" t="s">
        <v>108</v>
      </c>
      <c r="S134" s="14" t="s">
        <v>108</v>
      </c>
      <c r="T134" s="14" t="s">
        <v>108</v>
      </c>
      <c r="U134" s="14" t="s">
        <v>108</v>
      </c>
      <c r="V134" s="14" t="s">
        <v>120</v>
      </c>
      <c r="W134" s="14">
        <v>32</v>
      </c>
      <c r="X134" s="14">
        <v>96</v>
      </c>
      <c r="Y134" s="14">
        <v>490</v>
      </c>
      <c r="Z134" s="14" t="s">
        <v>447</v>
      </c>
      <c r="AA134" s="14" t="s">
        <v>733</v>
      </c>
      <c r="AB134" s="14" t="s">
        <v>658</v>
      </c>
      <c r="AC134" s="28"/>
      <c r="AD134" s="28"/>
      <c r="AE134" s="28"/>
      <c r="AF134" s="28"/>
    </row>
    <row r="135" ht="99.75" spans="1:32">
      <c r="A135" s="18" t="s">
        <v>14</v>
      </c>
      <c r="B135" s="14" t="s">
        <v>734</v>
      </c>
      <c r="C135" s="14" t="s">
        <v>735</v>
      </c>
      <c r="D135" s="14" t="s">
        <v>658</v>
      </c>
      <c r="E135" s="14" t="s">
        <v>736</v>
      </c>
      <c r="F135" s="14" t="s">
        <v>106</v>
      </c>
      <c r="G135" s="14" t="s">
        <v>660</v>
      </c>
      <c r="H135" s="14" t="s">
        <v>737</v>
      </c>
      <c r="I135" s="14">
        <v>20</v>
      </c>
      <c r="J135" s="14">
        <v>20</v>
      </c>
      <c r="K135" s="14"/>
      <c r="L135" s="14"/>
      <c r="M135" s="14"/>
      <c r="N135" s="14">
        <v>20</v>
      </c>
      <c r="O135" s="14"/>
      <c r="P135" s="14"/>
      <c r="Q135" s="14" t="s">
        <v>119</v>
      </c>
      <c r="R135" s="14" t="s">
        <v>108</v>
      </c>
      <c r="S135" s="14" t="s">
        <v>120</v>
      </c>
      <c r="T135" s="14" t="s">
        <v>108</v>
      </c>
      <c r="U135" s="14" t="s">
        <v>108</v>
      </c>
      <c r="V135" s="14" t="s">
        <v>120</v>
      </c>
      <c r="W135" s="14">
        <v>50</v>
      </c>
      <c r="X135" s="14">
        <v>210</v>
      </c>
      <c r="Y135" s="14">
        <v>880</v>
      </c>
      <c r="Z135" s="14" t="s">
        <v>447</v>
      </c>
      <c r="AA135" s="14" t="s">
        <v>738</v>
      </c>
      <c r="AB135" s="14" t="s">
        <v>658</v>
      </c>
      <c r="AC135" s="28"/>
      <c r="AD135" s="28"/>
      <c r="AE135" s="28"/>
      <c r="AF135" s="28"/>
    </row>
    <row r="136" ht="85.5" spans="1:32">
      <c r="A136" s="18" t="s">
        <v>14</v>
      </c>
      <c r="B136" s="14" t="s">
        <v>739</v>
      </c>
      <c r="C136" s="14" t="s">
        <v>740</v>
      </c>
      <c r="D136" s="14" t="s">
        <v>658</v>
      </c>
      <c r="E136" s="14" t="s">
        <v>736</v>
      </c>
      <c r="F136" s="14" t="s">
        <v>106</v>
      </c>
      <c r="G136" s="14" t="s">
        <v>660</v>
      </c>
      <c r="H136" s="14" t="s">
        <v>737</v>
      </c>
      <c r="I136" s="14">
        <v>10</v>
      </c>
      <c r="J136" s="14">
        <v>10</v>
      </c>
      <c r="K136" s="14"/>
      <c r="L136" s="14"/>
      <c r="M136" s="14"/>
      <c r="N136" s="14">
        <v>10</v>
      </c>
      <c r="O136" s="14"/>
      <c r="P136" s="14"/>
      <c r="Q136" s="14" t="s">
        <v>119</v>
      </c>
      <c r="R136" s="14" t="s">
        <v>108</v>
      </c>
      <c r="S136" s="14" t="s">
        <v>120</v>
      </c>
      <c r="T136" s="14" t="s">
        <v>108</v>
      </c>
      <c r="U136" s="14" t="s">
        <v>108</v>
      </c>
      <c r="V136" s="14" t="s">
        <v>120</v>
      </c>
      <c r="W136" s="14">
        <v>16</v>
      </c>
      <c r="X136" s="14">
        <v>64</v>
      </c>
      <c r="Y136" s="14">
        <v>176</v>
      </c>
      <c r="Z136" s="14" t="s">
        <v>447</v>
      </c>
      <c r="AA136" s="14" t="s">
        <v>741</v>
      </c>
      <c r="AB136" s="14" t="s">
        <v>658</v>
      </c>
      <c r="AC136" s="28"/>
      <c r="AD136" s="28"/>
      <c r="AE136" s="28"/>
      <c r="AF136" s="28"/>
    </row>
    <row r="137" ht="114" spans="1:32">
      <c r="A137" s="18" t="s">
        <v>14</v>
      </c>
      <c r="B137" s="14" t="s">
        <v>742</v>
      </c>
      <c r="C137" s="14" t="s">
        <v>743</v>
      </c>
      <c r="D137" s="14" t="s">
        <v>658</v>
      </c>
      <c r="E137" s="14" t="s">
        <v>744</v>
      </c>
      <c r="F137" s="14" t="s">
        <v>106</v>
      </c>
      <c r="G137" s="14" t="s">
        <v>660</v>
      </c>
      <c r="H137" s="14" t="s">
        <v>745</v>
      </c>
      <c r="I137" s="14">
        <v>100</v>
      </c>
      <c r="J137" s="14">
        <v>100</v>
      </c>
      <c r="K137" s="14"/>
      <c r="L137" s="14"/>
      <c r="M137" s="14"/>
      <c r="N137" s="14">
        <v>100</v>
      </c>
      <c r="O137" s="14"/>
      <c r="P137" s="14"/>
      <c r="Q137" s="14" t="s">
        <v>119</v>
      </c>
      <c r="R137" s="14" t="s">
        <v>108</v>
      </c>
      <c r="S137" s="14" t="s">
        <v>108</v>
      </c>
      <c r="T137" s="14" t="s">
        <v>108</v>
      </c>
      <c r="U137" s="14" t="s">
        <v>108</v>
      </c>
      <c r="V137" s="14" t="s">
        <v>120</v>
      </c>
      <c r="W137" s="14">
        <v>85</v>
      </c>
      <c r="X137" s="14">
        <v>248</v>
      </c>
      <c r="Y137" s="14">
        <v>2412</v>
      </c>
      <c r="Z137" s="14" t="s">
        <v>447</v>
      </c>
      <c r="AA137" s="14" t="s">
        <v>746</v>
      </c>
      <c r="AB137" s="14" t="s">
        <v>658</v>
      </c>
      <c r="AC137" s="28"/>
      <c r="AD137" s="28"/>
      <c r="AE137" s="28"/>
      <c r="AF137" s="28"/>
    </row>
    <row r="138" ht="199.5" spans="1:32">
      <c r="A138" s="18" t="s">
        <v>14</v>
      </c>
      <c r="B138" s="14" t="s">
        <v>747</v>
      </c>
      <c r="C138" s="14" t="s">
        <v>748</v>
      </c>
      <c r="D138" s="14" t="s">
        <v>658</v>
      </c>
      <c r="E138" s="14" t="s">
        <v>744</v>
      </c>
      <c r="F138" s="14" t="s">
        <v>106</v>
      </c>
      <c r="G138" s="14" t="s">
        <v>660</v>
      </c>
      <c r="H138" s="14" t="s">
        <v>745</v>
      </c>
      <c r="I138" s="14">
        <v>200</v>
      </c>
      <c r="J138" s="14">
        <v>200</v>
      </c>
      <c r="K138" s="14"/>
      <c r="L138" s="14"/>
      <c r="M138" s="14"/>
      <c r="N138" s="14">
        <v>200</v>
      </c>
      <c r="O138" s="14"/>
      <c r="P138" s="14"/>
      <c r="Q138" s="14" t="s">
        <v>119</v>
      </c>
      <c r="R138" s="14" t="s">
        <v>108</v>
      </c>
      <c r="S138" s="14" t="s">
        <v>108</v>
      </c>
      <c r="T138" s="14" t="s">
        <v>108</v>
      </c>
      <c r="U138" s="14" t="s">
        <v>108</v>
      </c>
      <c r="V138" s="14" t="s">
        <v>120</v>
      </c>
      <c r="W138" s="14">
        <v>64</v>
      </c>
      <c r="X138" s="14">
        <v>192</v>
      </c>
      <c r="Y138" s="14">
        <v>2412</v>
      </c>
      <c r="Z138" s="14" t="s">
        <v>447</v>
      </c>
      <c r="AA138" s="14" t="s">
        <v>749</v>
      </c>
      <c r="AB138" s="14" t="s">
        <v>658</v>
      </c>
      <c r="AC138" s="28"/>
      <c r="AD138" s="28"/>
      <c r="AE138" s="28"/>
      <c r="AF138" s="28"/>
    </row>
    <row r="139" ht="114" spans="1:32">
      <c r="A139" s="18" t="s">
        <v>14</v>
      </c>
      <c r="B139" s="14" t="s">
        <v>750</v>
      </c>
      <c r="C139" s="14" t="s">
        <v>751</v>
      </c>
      <c r="D139" s="14" t="s">
        <v>658</v>
      </c>
      <c r="E139" s="14" t="s">
        <v>752</v>
      </c>
      <c r="F139" s="14" t="s">
        <v>106</v>
      </c>
      <c r="G139" s="14" t="s">
        <v>660</v>
      </c>
      <c r="H139" s="14" t="s">
        <v>753</v>
      </c>
      <c r="I139" s="14">
        <v>310</v>
      </c>
      <c r="J139" s="14">
        <v>310</v>
      </c>
      <c r="K139" s="14"/>
      <c r="L139" s="14"/>
      <c r="M139" s="14"/>
      <c r="N139" s="14">
        <v>310</v>
      </c>
      <c r="O139" s="14"/>
      <c r="P139" s="14"/>
      <c r="Q139" s="14" t="s">
        <v>119</v>
      </c>
      <c r="R139" s="14" t="s">
        <v>108</v>
      </c>
      <c r="S139" s="14" t="s">
        <v>108</v>
      </c>
      <c r="T139" s="14" t="s">
        <v>108</v>
      </c>
      <c r="U139" s="14" t="s">
        <v>108</v>
      </c>
      <c r="V139" s="14" t="s">
        <v>120</v>
      </c>
      <c r="W139" s="14">
        <v>16</v>
      </c>
      <c r="X139" s="14">
        <v>84</v>
      </c>
      <c r="Y139" s="14">
        <v>426</v>
      </c>
      <c r="Z139" s="14" t="s">
        <v>447</v>
      </c>
      <c r="AA139" s="14" t="s">
        <v>754</v>
      </c>
      <c r="AB139" s="14" t="s">
        <v>658</v>
      </c>
      <c r="AC139" s="28"/>
      <c r="AD139" s="28"/>
      <c r="AE139" s="28"/>
      <c r="AF139" s="28"/>
    </row>
    <row r="140" ht="99.75" spans="1:32">
      <c r="A140" s="18" t="s">
        <v>14</v>
      </c>
      <c r="B140" s="14" t="s">
        <v>755</v>
      </c>
      <c r="C140" s="14" t="s">
        <v>756</v>
      </c>
      <c r="D140" s="14" t="s">
        <v>658</v>
      </c>
      <c r="E140" s="14" t="s">
        <v>688</v>
      </c>
      <c r="F140" s="14" t="s">
        <v>106</v>
      </c>
      <c r="G140" s="14" t="s">
        <v>660</v>
      </c>
      <c r="H140" s="14" t="s">
        <v>689</v>
      </c>
      <c r="I140" s="14">
        <v>50</v>
      </c>
      <c r="J140" s="14">
        <v>50</v>
      </c>
      <c r="K140" s="14"/>
      <c r="L140" s="14"/>
      <c r="M140" s="14"/>
      <c r="N140" s="14">
        <v>50</v>
      </c>
      <c r="O140" s="14"/>
      <c r="P140" s="14"/>
      <c r="Q140" s="14" t="s">
        <v>119</v>
      </c>
      <c r="R140" s="14" t="s">
        <v>108</v>
      </c>
      <c r="S140" s="14" t="s">
        <v>108</v>
      </c>
      <c r="T140" s="14" t="s">
        <v>108</v>
      </c>
      <c r="U140" s="14" t="s">
        <v>108</v>
      </c>
      <c r="V140" s="14" t="s">
        <v>108</v>
      </c>
      <c r="W140" s="14">
        <v>117</v>
      </c>
      <c r="X140" s="14">
        <v>387</v>
      </c>
      <c r="Y140" s="14">
        <v>3304</v>
      </c>
      <c r="Z140" s="14" t="s">
        <v>447</v>
      </c>
      <c r="AA140" s="14" t="s">
        <v>757</v>
      </c>
      <c r="AB140" s="14" t="s">
        <v>658</v>
      </c>
      <c r="AC140" s="28"/>
      <c r="AD140" s="28"/>
      <c r="AE140" s="28"/>
      <c r="AF140" s="28"/>
    </row>
    <row r="141" ht="99.75" spans="1:32">
      <c r="A141" s="18" t="s">
        <v>14</v>
      </c>
      <c r="B141" s="14" t="s">
        <v>758</v>
      </c>
      <c r="C141" s="14" t="s">
        <v>759</v>
      </c>
      <c r="D141" s="14" t="s">
        <v>658</v>
      </c>
      <c r="E141" s="14" t="s">
        <v>688</v>
      </c>
      <c r="F141" s="14" t="s">
        <v>106</v>
      </c>
      <c r="G141" s="14" t="s">
        <v>660</v>
      </c>
      <c r="H141" s="14" t="s">
        <v>689</v>
      </c>
      <c r="I141" s="14">
        <v>110.6</v>
      </c>
      <c r="J141" s="14">
        <v>110.6</v>
      </c>
      <c r="K141" s="14"/>
      <c r="L141" s="14"/>
      <c r="M141" s="14"/>
      <c r="N141" s="14">
        <v>110.6</v>
      </c>
      <c r="O141" s="14"/>
      <c r="P141" s="14"/>
      <c r="Q141" s="14" t="s">
        <v>119</v>
      </c>
      <c r="R141" s="14" t="s">
        <v>108</v>
      </c>
      <c r="S141" s="14" t="s">
        <v>108</v>
      </c>
      <c r="T141" s="14" t="s">
        <v>108</v>
      </c>
      <c r="U141" s="14" t="s">
        <v>108</v>
      </c>
      <c r="V141" s="14" t="s">
        <v>120</v>
      </c>
      <c r="W141" s="14">
        <v>117</v>
      </c>
      <c r="X141" s="14">
        <v>387</v>
      </c>
      <c r="Y141" s="14">
        <v>3304</v>
      </c>
      <c r="Z141" s="14" t="s">
        <v>447</v>
      </c>
      <c r="AA141" s="14" t="s">
        <v>760</v>
      </c>
      <c r="AB141" s="14" t="s">
        <v>658</v>
      </c>
      <c r="AC141" s="28"/>
      <c r="AD141" s="28"/>
      <c r="AE141" s="28"/>
      <c r="AF141" s="28"/>
    </row>
    <row r="142" ht="71.25" spans="1:32">
      <c r="A142" s="18" t="s">
        <v>14</v>
      </c>
      <c r="B142" s="14" t="s">
        <v>761</v>
      </c>
      <c r="C142" s="14" t="s">
        <v>762</v>
      </c>
      <c r="D142" s="14" t="s">
        <v>763</v>
      </c>
      <c r="E142" s="14" t="s">
        <v>764</v>
      </c>
      <c r="F142" s="14" t="s">
        <v>106</v>
      </c>
      <c r="G142" s="14" t="s">
        <v>765</v>
      </c>
      <c r="H142" s="14" t="s">
        <v>766</v>
      </c>
      <c r="I142" s="14">
        <v>60</v>
      </c>
      <c r="J142" s="14">
        <v>60</v>
      </c>
      <c r="K142" s="14"/>
      <c r="L142" s="14"/>
      <c r="M142" s="14"/>
      <c r="N142" s="14">
        <v>60</v>
      </c>
      <c r="O142" s="14"/>
      <c r="P142" s="14"/>
      <c r="Q142" s="14" t="s">
        <v>119</v>
      </c>
      <c r="R142" s="14" t="s">
        <v>108</v>
      </c>
      <c r="S142" s="14" t="s">
        <v>108</v>
      </c>
      <c r="T142" s="14" t="s">
        <v>108</v>
      </c>
      <c r="U142" s="14" t="s">
        <v>108</v>
      </c>
      <c r="V142" s="14" t="s">
        <v>120</v>
      </c>
      <c r="W142" s="14">
        <v>35</v>
      </c>
      <c r="X142" s="14">
        <v>105</v>
      </c>
      <c r="Y142" s="14">
        <v>252</v>
      </c>
      <c r="Z142" s="14" t="s">
        <v>447</v>
      </c>
      <c r="AA142" s="14" t="s">
        <v>767</v>
      </c>
      <c r="AB142" s="14" t="s">
        <v>763</v>
      </c>
      <c r="AC142" s="28"/>
      <c r="AD142" s="28"/>
      <c r="AE142" s="28"/>
      <c r="AF142" s="28"/>
    </row>
    <row r="143" ht="71.25" spans="1:32">
      <c r="A143" s="18" t="s">
        <v>14</v>
      </c>
      <c r="B143" s="14" t="s">
        <v>768</v>
      </c>
      <c r="C143" s="14" t="s">
        <v>769</v>
      </c>
      <c r="D143" s="14" t="s">
        <v>763</v>
      </c>
      <c r="E143" s="14" t="s">
        <v>770</v>
      </c>
      <c r="F143" s="14" t="s">
        <v>106</v>
      </c>
      <c r="G143" s="14" t="s">
        <v>765</v>
      </c>
      <c r="H143" s="14" t="s">
        <v>771</v>
      </c>
      <c r="I143" s="14">
        <v>90</v>
      </c>
      <c r="J143" s="14">
        <v>90</v>
      </c>
      <c r="K143" s="14"/>
      <c r="L143" s="14"/>
      <c r="M143" s="14"/>
      <c r="N143" s="14">
        <v>90</v>
      </c>
      <c r="O143" s="14"/>
      <c r="P143" s="14"/>
      <c r="Q143" s="14" t="s">
        <v>119</v>
      </c>
      <c r="R143" s="14" t="s">
        <v>108</v>
      </c>
      <c r="S143" s="14" t="s">
        <v>108</v>
      </c>
      <c r="T143" s="14" t="s">
        <v>108</v>
      </c>
      <c r="U143" s="14" t="s">
        <v>108</v>
      </c>
      <c r="V143" s="14" t="s">
        <v>120</v>
      </c>
      <c r="W143" s="14">
        <v>114</v>
      </c>
      <c r="X143" s="14">
        <v>370</v>
      </c>
      <c r="Y143" s="14">
        <v>2206</v>
      </c>
      <c r="Z143" s="14" t="s">
        <v>447</v>
      </c>
      <c r="AA143" s="14" t="s">
        <v>772</v>
      </c>
      <c r="AB143" s="14" t="s">
        <v>763</v>
      </c>
      <c r="AC143" s="28"/>
      <c r="AD143" s="28"/>
      <c r="AE143" s="28"/>
      <c r="AF143" s="28"/>
    </row>
    <row r="144" ht="57" spans="1:32">
      <c r="A144" s="18" t="s">
        <v>14</v>
      </c>
      <c r="B144" s="14" t="s">
        <v>773</v>
      </c>
      <c r="C144" s="14" t="s">
        <v>774</v>
      </c>
      <c r="D144" s="14" t="s">
        <v>763</v>
      </c>
      <c r="E144" s="14" t="s">
        <v>775</v>
      </c>
      <c r="F144" s="14" t="s">
        <v>106</v>
      </c>
      <c r="G144" s="14" t="s">
        <v>765</v>
      </c>
      <c r="H144" s="14" t="s">
        <v>776</v>
      </c>
      <c r="I144" s="14">
        <v>20</v>
      </c>
      <c r="J144" s="14">
        <v>20</v>
      </c>
      <c r="K144" s="14"/>
      <c r="L144" s="14"/>
      <c r="M144" s="14"/>
      <c r="N144" s="14">
        <v>20</v>
      </c>
      <c r="O144" s="14"/>
      <c r="P144" s="14"/>
      <c r="Q144" s="14" t="s">
        <v>119</v>
      </c>
      <c r="R144" s="14" t="s">
        <v>108</v>
      </c>
      <c r="S144" s="14" t="s">
        <v>108</v>
      </c>
      <c r="T144" s="14" t="s">
        <v>120</v>
      </c>
      <c r="U144" s="14" t="s">
        <v>120</v>
      </c>
      <c r="V144" s="14" t="s">
        <v>120</v>
      </c>
      <c r="W144" s="14">
        <v>22</v>
      </c>
      <c r="X144" s="14">
        <v>75</v>
      </c>
      <c r="Y144" s="14">
        <v>120</v>
      </c>
      <c r="Z144" s="14" t="s">
        <v>668</v>
      </c>
      <c r="AA144" s="14" t="s">
        <v>777</v>
      </c>
      <c r="AB144" s="14" t="s">
        <v>763</v>
      </c>
      <c r="AC144" s="28"/>
      <c r="AD144" s="28"/>
      <c r="AE144" s="28"/>
      <c r="AF144" s="28"/>
    </row>
    <row r="145" ht="71.25" spans="1:32">
      <c r="A145" s="18" t="s">
        <v>14</v>
      </c>
      <c r="B145" s="14" t="s">
        <v>778</v>
      </c>
      <c r="C145" s="14" t="s">
        <v>779</v>
      </c>
      <c r="D145" s="14" t="s">
        <v>763</v>
      </c>
      <c r="E145" s="14" t="s">
        <v>780</v>
      </c>
      <c r="F145" s="14" t="s">
        <v>106</v>
      </c>
      <c r="G145" s="14" t="s">
        <v>765</v>
      </c>
      <c r="H145" s="14" t="s">
        <v>781</v>
      </c>
      <c r="I145" s="14">
        <v>50</v>
      </c>
      <c r="J145" s="14">
        <v>50</v>
      </c>
      <c r="K145" s="14"/>
      <c r="L145" s="14"/>
      <c r="M145" s="14"/>
      <c r="N145" s="14">
        <v>50</v>
      </c>
      <c r="O145" s="14"/>
      <c r="P145" s="14"/>
      <c r="Q145" s="14" t="s">
        <v>119</v>
      </c>
      <c r="R145" s="14" t="s">
        <v>108</v>
      </c>
      <c r="S145" s="14" t="s">
        <v>108</v>
      </c>
      <c r="T145" s="14" t="s">
        <v>108</v>
      </c>
      <c r="U145" s="14" t="s">
        <v>108</v>
      </c>
      <c r="V145" s="14" t="s">
        <v>120</v>
      </c>
      <c r="W145" s="14">
        <v>38</v>
      </c>
      <c r="X145" s="14">
        <v>116</v>
      </c>
      <c r="Y145" s="14">
        <v>213</v>
      </c>
      <c r="Z145" s="14" t="s">
        <v>447</v>
      </c>
      <c r="AA145" s="14" t="s">
        <v>782</v>
      </c>
      <c r="AB145" s="14" t="s">
        <v>763</v>
      </c>
      <c r="AC145" s="28"/>
      <c r="AD145" s="28"/>
      <c r="AE145" s="28"/>
      <c r="AF145" s="28"/>
    </row>
    <row r="146" ht="85.5" spans="1:32">
      <c r="A146" s="18" t="s">
        <v>14</v>
      </c>
      <c r="B146" s="14" t="s">
        <v>783</v>
      </c>
      <c r="C146" s="14" t="s">
        <v>784</v>
      </c>
      <c r="D146" s="14" t="s">
        <v>763</v>
      </c>
      <c r="E146" s="14" t="s">
        <v>785</v>
      </c>
      <c r="F146" s="14" t="s">
        <v>106</v>
      </c>
      <c r="G146" s="14" t="s">
        <v>765</v>
      </c>
      <c r="H146" s="14" t="s">
        <v>786</v>
      </c>
      <c r="I146" s="14">
        <v>30</v>
      </c>
      <c r="J146" s="14">
        <v>30</v>
      </c>
      <c r="K146" s="14"/>
      <c r="L146" s="14"/>
      <c r="M146" s="14"/>
      <c r="N146" s="14">
        <v>30</v>
      </c>
      <c r="O146" s="14"/>
      <c r="P146" s="14"/>
      <c r="Q146" s="14" t="s">
        <v>119</v>
      </c>
      <c r="R146" s="14" t="s">
        <v>108</v>
      </c>
      <c r="S146" s="14" t="s">
        <v>108</v>
      </c>
      <c r="T146" s="14" t="s">
        <v>108</v>
      </c>
      <c r="U146" s="14" t="s">
        <v>108</v>
      </c>
      <c r="V146" s="14" t="s">
        <v>120</v>
      </c>
      <c r="W146" s="14">
        <v>80</v>
      </c>
      <c r="X146" s="14">
        <v>272</v>
      </c>
      <c r="Y146" s="14">
        <v>1560</v>
      </c>
      <c r="Z146" s="14" t="s">
        <v>447</v>
      </c>
      <c r="AA146" s="14" t="s">
        <v>787</v>
      </c>
      <c r="AB146" s="14" t="s">
        <v>763</v>
      </c>
      <c r="AC146" s="28"/>
      <c r="AD146" s="28"/>
      <c r="AE146" s="28"/>
      <c r="AF146" s="28"/>
    </row>
    <row r="147" ht="313.5" spans="1:32">
      <c r="A147" s="18" t="s">
        <v>14</v>
      </c>
      <c r="B147" s="14" t="s">
        <v>788</v>
      </c>
      <c r="C147" s="14" t="s">
        <v>789</v>
      </c>
      <c r="D147" s="14" t="s">
        <v>790</v>
      </c>
      <c r="E147" s="14" t="s">
        <v>791</v>
      </c>
      <c r="F147" s="14" t="s">
        <v>106</v>
      </c>
      <c r="G147" s="14" t="s">
        <v>792</v>
      </c>
      <c r="H147" s="14" t="s">
        <v>793</v>
      </c>
      <c r="I147" s="14">
        <v>24</v>
      </c>
      <c r="J147" s="14">
        <v>24</v>
      </c>
      <c r="K147" s="14">
        <v>24</v>
      </c>
      <c r="L147" s="14"/>
      <c r="M147" s="14"/>
      <c r="N147" s="14"/>
      <c r="O147" s="14"/>
      <c r="P147" s="14"/>
      <c r="Q147" s="14" t="s">
        <v>119</v>
      </c>
      <c r="R147" s="14" t="s">
        <v>108</v>
      </c>
      <c r="S147" s="14" t="s">
        <v>108</v>
      </c>
      <c r="T147" s="14" t="s">
        <v>120</v>
      </c>
      <c r="U147" s="14" t="s">
        <v>120</v>
      </c>
      <c r="V147" s="14" t="s">
        <v>120</v>
      </c>
      <c r="W147" s="14">
        <v>26</v>
      </c>
      <c r="X147" s="14">
        <v>52</v>
      </c>
      <c r="Y147" s="14">
        <v>78</v>
      </c>
      <c r="Z147" s="14" t="s">
        <v>447</v>
      </c>
      <c r="AA147" s="14" t="s">
        <v>794</v>
      </c>
      <c r="AB147" s="14" t="s">
        <v>790</v>
      </c>
      <c r="AC147" s="28"/>
      <c r="AD147" s="28"/>
      <c r="AE147" s="28"/>
      <c r="AF147" s="28"/>
    </row>
    <row r="148" ht="313.5" spans="1:32">
      <c r="A148" s="18" t="s">
        <v>14</v>
      </c>
      <c r="B148" s="14" t="s">
        <v>795</v>
      </c>
      <c r="C148" s="14" t="s">
        <v>796</v>
      </c>
      <c r="D148" s="14" t="s">
        <v>790</v>
      </c>
      <c r="E148" s="14" t="s">
        <v>797</v>
      </c>
      <c r="F148" s="14" t="s">
        <v>106</v>
      </c>
      <c r="G148" s="14" t="s">
        <v>797</v>
      </c>
      <c r="H148" s="14" t="s">
        <v>798</v>
      </c>
      <c r="I148" s="14">
        <v>150</v>
      </c>
      <c r="J148" s="14">
        <v>70</v>
      </c>
      <c r="K148" s="14">
        <v>70</v>
      </c>
      <c r="L148" s="14"/>
      <c r="M148" s="14"/>
      <c r="N148" s="14"/>
      <c r="O148" s="14"/>
      <c r="P148" s="14">
        <v>80</v>
      </c>
      <c r="Q148" s="14" t="s">
        <v>119</v>
      </c>
      <c r="R148" s="14" t="s">
        <v>108</v>
      </c>
      <c r="S148" s="14" t="s">
        <v>120</v>
      </c>
      <c r="T148" s="14" t="s">
        <v>108</v>
      </c>
      <c r="U148" s="14" t="s">
        <v>108</v>
      </c>
      <c r="V148" s="14" t="s">
        <v>120</v>
      </c>
      <c r="W148" s="14">
        <v>25</v>
      </c>
      <c r="X148" s="14">
        <v>48</v>
      </c>
      <c r="Y148" s="14">
        <v>75</v>
      </c>
      <c r="Z148" s="14" t="s">
        <v>447</v>
      </c>
      <c r="AA148" s="14" t="s">
        <v>799</v>
      </c>
      <c r="AB148" s="14" t="s">
        <v>790</v>
      </c>
      <c r="AC148" s="28"/>
      <c r="AD148" s="28"/>
      <c r="AE148" s="28"/>
      <c r="AF148" s="28"/>
    </row>
    <row r="149" ht="128.25" spans="1:32">
      <c r="A149" s="18" t="s">
        <v>14</v>
      </c>
      <c r="B149" s="14" t="s">
        <v>800</v>
      </c>
      <c r="C149" s="14" t="s">
        <v>801</v>
      </c>
      <c r="D149" s="14" t="s">
        <v>790</v>
      </c>
      <c r="E149" s="14" t="s">
        <v>802</v>
      </c>
      <c r="F149" s="14" t="s">
        <v>106</v>
      </c>
      <c r="G149" s="14" t="s">
        <v>803</v>
      </c>
      <c r="H149" s="14" t="s">
        <v>804</v>
      </c>
      <c r="I149" s="14">
        <v>25</v>
      </c>
      <c r="J149" s="14">
        <v>25</v>
      </c>
      <c r="K149" s="14"/>
      <c r="L149" s="14">
        <v>25</v>
      </c>
      <c r="M149" s="14"/>
      <c r="N149" s="14"/>
      <c r="O149" s="14"/>
      <c r="P149" s="14"/>
      <c r="Q149" s="14" t="s">
        <v>119</v>
      </c>
      <c r="R149" s="14" t="s">
        <v>108</v>
      </c>
      <c r="S149" s="14" t="s">
        <v>108</v>
      </c>
      <c r="T149" s="14" t="s">
        <v>108</v>
      </c>
      <c r="U149" s="14" t="s">
        <v>108</v>
      </c>
      <c r="V149" s="14" t="s">
        <v>120</v>
      </c>
      <c r="W149" s="14">
        <v>19</v>
      </c>
      <c r="X149" s="14">
        <v>75</v>
      </c>
      <c r="Y149" s="14">
        <v>75</v>
      </c>
      <c r="Z149" s="14" t="s">
        <v>447</v>
      </c>
      <c r="AA149" s="14" t="s">
        <v>805</v>
      </c>
      <c r="AB149" s="14" t="s">
        <v>790</v>
      </c>
      <c r="AC149" s="28"/>
      <c r="AD149" s="28"/>
      <c r="AE149" s="28"/>
      <c r="AF149" s="28"/>
    </row>
    <row r="150" ht="128.25" spans="1:32">
      <c r="A150" s="18" t="s">
        <v>14</v>
      </c>
      <c r="B150" s="14" t="s">
        <v>806</v>
      </c>
      <c r="C150" s="14" t="s">
        <v>807</v>
      </c>
      <c r="D150" s="14" t="s">
        <v>790</v>
      </c>
      <c r="E150" s="14" t="s">
        <v>802</v>
      </c>
      <c r="F150" s="14" t="s">
        <v>106</v>
      </c>
      <c r="G150" s="14" t="s">
        <v>803</v>
      </c>
      <c r="H150" s="14" t="s">
        <v>804</v>
      </c>
      <c r="I150" s="14">
        <v>43</v>
      </c>
      <c r="J150" s="14">
        <v>43</v>
      </c>
      <c r="K150" s="14"/>
      <c r="L150" s="14">
        <v>43</v>
      </c>
      <c r="M150" s="14"/>
      <c r="N150" s="14"/>
      <c r="O150" s="14"/>
      <c r="P150" s="14"/>
      <c r="Q150" s="14" t="s">
        <v>119</v>
      </c>
      <c r="R150" s="14" t="s">
        <v>108</v>
      </c>
      <c r="S150" s="14" t="s">
        <v>108</v>
      </c>
      <c r="T150" s="14" t="s">
        <v>108</v>
      </c>
      <c r="U150" s="14" t="s">
        <v>108</v>
      </c>
      <c r="V150" s="14" t="s">
        <v>120</v>
      </c>
      <c r="W150" s="14">
        <v>32</v>
      </c>
      <c r="X150" s="14">
        <v>105</v>
      </c>
      <c r="Y150" s="14">
        <v>162</v>
      </c>
      <c r="Z150" s="14" t="s">
        <v>447</v>
      </c>
      <c r="AA150" s="14" t="s">
        <v>808</v>
      </c>
      <c r="AB150" s="14" t="s">
        <v>790</v>
      </c>
      <c r="AC150" s="28"/>
      <c r="AD150" s="28"/>
      <c r="AE150" s="28"/>
      <c r="AF150" s="28"/>
    </row>
    <row r="151" ht="313.5" spans="1:32">
      <c r="A151" s="18" t="s">
        <v>14</v>
      </c>
      <c r="B151" s="14" t="s">
        <v>809</v>
      </c>
      <c r="C151" s="14" t="s">
        <v>810</v>
      </c>
      <c r="D151" s="14" t="s">
        <v>790</v>
      </c>
      <c r="E151" s="14" t="s">
        <v>811</v>
      </c>
      <c r="F151" s="14" t="s">
        <v>106</v>
      </c>
      <c r="G151" s="14" t="s">
        <v>812</v>
      </c>
      <c r="H151" s="14" t="s">
        <v>813</v>
      </c>
      <c r="I151" s="14">
        <v>45</v>
      </c>
      <c r="J151" s="14">
        <v>45</v>
      </c>
      <c r="K151" s="14">
        <v>45</v>
      </c>
      <c r="L151" s="14"/>
      <c r="M151" s="14"/>
      <c r="N151" s="14"/>
      <c r="O151" s="14"/>
      <c r="P151" s="14"/>
      <c r="Q151" s="14" t="s">
        <v>119</v>
      </c>
      <c r="R151" s="14" t="s">
        <v>108</v>
      </c>
      <c r="S151" s="14" t="s">
        <v>108</v>
      </c>
      <c r="T151" s="14" t="s">
        <v>108</v>
      </c>
      <c r="U151" s="14" t="s">
        <v>108</v>
      </c>
      <c r="V151" s="14" t="s">
        <v>120</v>
      </c>
      <c r="W151" s="14">
        <v>21</v>
      </c>
      <c r="X151" s="14">
        <v>61</v>
      </c>
      <c r="Y151" s="14">
        <v>84</v>
      </c>
      <c r="Z151" s="14" t="s">
        <v>447</v>
      </c>
      <c r="AA151" s="14" t="s">
        <v>814</v>
      </c>
      <c r="AB151" s="14" t="s">
        <v>790</v>
      </c>
      <c r="AC151" s="28"/>
      <c r="AD151" s="28"/>
      <c r="AE151" s="28"/>
      <c r="AF151" s="28"/>
    </row>
    <row r="152" ht="313.5" spans="1:32">
      <c r="A152" s="18" t="s">
        <v>14</v>
      </c>
      <c r="B152" s="14" t="s">
        <v>815</v>
      </c>
      <c r="C152" s="14" t="s">
        <v>816</v>
      </c>
      <c r="D152" s="14" t="s">
        <v>790</v>
      </c>
      <c r="E152" s="14" t="s">
        <v>812</v>
      </c>
      <c r="F152" s="14" t="s">
        <v>106</v>
      </c>
      <c r="G152" s="14" t="s">
        <v>812</v>
      </c>
      <c r="H152" s="14" t="s">
        <v>813</v>
      </c>
      <c r="I152" s="14">
        <v>80</v>
      </c>
      <c r="J152" s="14">
        <v>80</v>
      </c>
      <c r="K152" s="14">
        <v>80</v>
      </c>
      <c r="L152" s="14"/>
      <c r="M152" s="14"/>
      <c r="N152" s="14"/>
      <c r="O152" s="14"/>
      <c r="P152" s="14"/>
      <c r="Q152" s="14" t="s">
        <v>119</v>
      </c>
      <c r="R152" s="14" t="s">
        <v>108</v>
      </c>
      <c r="S152" s="14" t="s">
        <v>108</v>
      </c>
      <c r="T152" s="14" t="s">
        <v>108</v>
      </c>
      <c r="U152" s="14" t="s">
        <v>108</v>
      </c>
      <c r="V152" s="14" t="s">
        <v>108</v>
      </c>
      <c r="W152" s="14">
        <v>25</v>
      </c>
      <c r="X152" s="14">
        <v>43</v>
      </c>
      <c r="Y152" s="14">
        <v>76</v>
      </c>
      <c r="Z152" s="14" t="s">
        <v>447</v>
      </c>
      <c r="AA152" s="14" t="s">
        <v>817</v>
      </c>
      <c r="AB152" s="14" t="s">
        <v>790</v>
      </c>
      <c r="AC152" s="28"/>
      <c r="AD152" s="28"/>
      <c r="AE152" s="28"/>
      <c r="AF152" s="28"/>
    </row>
    <row r="153" ht="313.5" spans="1:32">
      <c r="A153" s="18" t="s">
        <v>14</v>
      </c>
      <c r="B153" s="14" t="s">
        <v>818</v>
      </c>
      <c r="C153" s="14" t="s">
        <v>810</v>
      </c>
      <c r="D153" s="14" t="s">
        <v>790</v>
      </c>
      <c r="E153" s="14" t="s">
        <v>811</v>
      </c>
      <c r="F153" s="14" t="s">
        <v>106</v>
      </c>
      <c r="G153" s="14" t="s">
        <v>790</v>
      </c>
      <c r="H153" s="14" t="s">
        <v>819</v>
      </c>
      <c r="I153" s="14">
        <v>35</v>
      </c>
      <c r="J153" s="14">
        <v>35</v>
      </c>
      <c r="K153" s="14">
        <v>35</v>
      </c>
      <c r="L153" s="14"/>
      <c r="M153" s="14"/>
      <c r="N153" s="14"/>
      <c r="O153" s="14"/>
      <c r="P153" s="14"/>
      <c r="Q153" s="14" t="s">
        <v>119</v>
      </c>
      <c r="R153" s="14" t="s">
        <v>108</v>
      </c>
      <c r="S153" s="14" t="s">
        <v>108</v>
      </c>
      <c r="T153" s="14" t="s">
        <v>108</v>
      </c>
      <c r="U153" s="14" t="s">
        <v>108</v>
      </c>
      <c r="V153" s="14" t="s">
        <v>120</v>
      </c>
      <c r="W153" s="14">
        <v>21</v>
      </c>
      <c r="X153" s="14">
        <v>61</v>
      </c>
      <c r="Y153" s="14">
        <v>84</v>
      </c>
      <c r="Z153" s="14" t="s">
        <v>447</v>
      </c>
      <c r="AA153" s="14" t="s">
        <v>820</v>
      </c>
      <c r="AB153" s="14" t="s">
        <v>790</v>
      </c>
      <c r="AC153" s="28"/>
      <c r="AD153" s="28"/>
      <c r="AE153" s="28"/>
      <c r="AF153" s="28"/>
    </row>
    <row r="154" ht="299.25" spans="1:32">
      <c r="A154" s="18" t="s">
        <v>14</v>
      </c>
      <c r="B154" s="14" t="s">
        <v>821</v>
      </c>
      <c r="C154" s="14" t="s">
        <v>822</v>
      </c>
      <c r="D154" s="14" t="s">
        <v>790</v>
      </c>
      <c r="E154" s="14" t="s">
        <v>823</v>
      </c>
      <c r="F154" s="14" t="s">
        <v>106</v>
      </c>
      <c r="G154" s="14" t="s">
        <v>823</v>
      </c>
      <c r="H154" s="14" t="s">
        <v>824</v>
      </c>
      <c r="I154" s="14">
        <v>86</v>
      </c>
      <c r="J154" s="14">
        <v>86</v>
      </c>
      <c r="K154" s="14">
        <v>86</v>
      </c>
      <c r="L154" s="14"/>
      <c r="M154" s="14"/>
      <c r="N154" s="14"/>
      <c r="O154" s="14"/>
      <c r="P154" s="14"/>
      <c r="Q154" s="14" t="s">
        <v>119</v>
      </c>
      <c r="R154" s="14" t="s">
        <v>108</v>
      </c>
      <c r="S154" s="14" t="s">
        <v>108</v>
      </c>
      <c r="T154" s="14" t="s">
        <v>108</v>
      </c>
      <c r="U154" s="14" t="s">
        <v>108</v>
      </c>
      <c r="V154" s="14" t="s">
        <v>120</v>
      </c>
      <c r="W154" s="14">
        <v>8</v>
      </c>
      <c r="X154" s="14">
        <v>24</v>
      </c>
      <c r="Y154" s="14">
        <v>68</v>
      </c>
      <c r="Z154" s="14" t="s">
        <v>447</v>
      </c>
      <c r="AA154" s="14" t="s">
        <v>825</v>
      </c>
      <c r="AB154" s="14" t="s">
        <v>790</v>
      </c>
      <c r="AC154" s="28"/>
      <c r="AD154" s="28"/>
      <c r="AE154" s="28"/>
      <c r="AF154" s="28"/>
    </row>
    <row r="155" ht="213.75" spans="1:32">
      <c r="A155" s="18" t="s">
        <v>14</v>
      </c>
      <c r="B155" s="14" t="s">
        <v>826</v>
      </c>
      <c r="C155" s="14" t="s">
        <v>827</v>
      </c>
      <c r="D155" s="14" t="s">
        <v>828</v>
      </c>
      <c r="E155" s="14" t="s">
        <v>829</v>
      </c>
      <c r="F155" s="14" t="s">
        <v>106</v>
      </c>
      <c r="G155" s="14" t="s">
        <v>357</v>
      </c>
      <c r="H155" s="14" t="s">
        <v>830</v>
      </c>
      <c r="I155" s="14">
        <v>25</v>
      </c>
      <c r="J155" s="14">
        <v>25</v>
      </c>
      <c r="K155" s="14"/>
      <c r="L155" s="14"/>
      <c r="M155" s="14"/>
      <c r="N155" s="14">
        <v>25</v>
      </c>
      <c r="O155" s="14"/>
      <c r="P155" s="14"/>
      <c r="Q155" s="14" t="s">
        <v>119</v>
      </c>
      <c r="R155" s="14" t="s">
        <v>108</v>
      </c>
      <c r="S155" s="14" t="s">
        <v>108</v>
      </c>
      <c r="T155" s="14" t="s">
        <v>108</v>
      </c>
      <c r="U155" s="14" t="s">
        <v>108</v>
      </c>
      <c r="V155" s="14" t="s">
        <v>120</v>
      </c>
      <c r="W155" s="14">
        <v>58</v>
      </c>
      <c r="X155" s="14">
        <v>186</v>
      </c>
      <c r="Y155" s="14">
        <v>415</v>
      </c>
      <c r="Z155" s="14" t="s">
        <v>831</v>
      </c>
      <c r="AA155" s="14" t="s">
        <v>832</v>
      </c>
      <c r="AB155" s="14" t="s">
        <v>828</v>
      </c>
      <c r="AC155" s="28"/>
      <c r="AD155" s="28"/>
      <c r="AE155" s="28"/>
      <c r="AF155" s="28"/>
    </row>
    <row r="156" ht="213.75" spans="1:32">
      <c r="A156" s="18" t="s">
        <v>14</v>
      </c>
      <c r="B156" s="14" t="s">
        <v>833</v>
      </c>
      <c r="C156" s="14" t="s">
        <v>834</v>
      </c>
      <c r="D156" s="14" t="s">
        <v>828</v>
      </c>
      <c r="E156" s="14" t="s">
        <v>829</v>
      </c>
      <c r="F156" s="14" t="s">
        <v>106</v>
      </c>
      <c r="G156" s="14" t="s">
        <v>357</v>
      </c>
      <c r="H156" s="14" t="s">
        <v>830</v>
      </c>
      <c r="I156" s="14">
        <v>105</v>
      </c>
      <c r="J156" s="14">
        <v>105</v>
      </c>
      <c r="K156" s="14"/>
      <c r="L156" s="14"/>
      <c r="M156" s="14"/>
      <c r="N156" s="14">
        <v>105</v>
      </c>
      <c r="O156" s="14"/>
      <c r="P156" s="14"/>
      <c r="Q156" s="14" t="s">
        <v>119</v>
      </c>
      <c r="R156" s="14" t="s">
        <v>108</v>
      </c>
      <c r="S156" s="14" t="s">
        <v>108</v>
      </c>
      <c r="T156" s="14" t="s">
        <v>108</v>
      </c>
      <c r="U156" s="14" t="s">
        <v>108</v>
      </c>
      <c r="V156" s="14" t="s">
        <v>120</v>
      </c>
      <c r="W156" s="14">
        <v>38</v>
      </c>
      <c r="X156" s="14">
        <v>116</v>
      </c>
      <c r="Y156" s="14">
        <v>285</v>
      </c>
      <c r="Z156" s="14" t="s">
        <v>831</v>
      </c>
      <c r="AA156" s="14" t="s">
        <v>835</v>
      </c>
      <c r="AB156" s="14" t="s">
        <v>828</v>
      </c>
      <c r="AC156" s="28"/>
      <c r="AD156" s="28"/>
      <c r="AE156" s="28"/>
      <c r="AF156" s="28"/>
    </row>
    <row r="157" ht="128.25" spans="1:32">
      <c r="A157" s="18" t="s">
        <v>14</v>
      </c>
      <c r="B157" s="14" t="s">
        <v>836</v>
      </c>
      <c r="C157" s="14" t="s">
        <v>837</v>
      </c>
      <c r="D157" s="14" t="s">
        <v>828</v>
      </c>
      <c r="E157" s="14" t="s">
        <v>838</v>
      </c>
      <c r="F157" s="14" t="s">
        <v>106</v>
      </c>
      <c r="G157" s="14" t="s">
        <v>357</v>
      </c>
      <c r="H157" s="14" t="s">
        <v>839</v>
      </c>
      <c r="I157" s="14">
        <v>10</v>
      </c>
      <c r="J157" s="14">
        <v>10</v>
      </c>
      <c r="K157" s="14"/>
      <c r="L157" s="14"/>
      <c r="M157" s="14"/>
      <c r="N157" s="14">
        <v>10</v>
      </c>
      <c r="O157" s="14"/>
      <c r="P157" s="14"/>
      <c r="Q157" s="14" t="s">
        <v>119</v>
      </c>
      <c r="R157" s="14" t="s">
        <v>108</v>
      </c>
      <c r="S157" s="14" t="s">
        <v>120</v>
      </c>
      <c r="T157" s="14" t="s">
        <v>108</v>
      </c>
      <c r="U157" s="14" t="s">
        <v>108</v>
      </c>
      <c r="V157" s="14" t="s">
        <v>120</v>
      </c>
      <c r="W157" s="14">
        <v>6</v>
      </c>
      <c r="X157" s="14">
        <v>25</v>
      </c>
      <c r="Y157" s="14">
        <v>51</v>
      </c>
      <c r="Z157" s="14" t="s">
        <v>831</v>
      </c>
      <c r="AA157" s="14" t="s">
        <v>840</v>
      </c>
      <c r="AB157" s="14" t="s">
        <v>828</v>
      </c>
      <c r="AC157" s="28"/>
      <c r="AD157" s="28"/>
      <c r="AE157" s="28"/>
      <c r="AF157" s="28"/>
    </row>
    <row r="158" ht="142.5" spans="1:32">
      <c r="A158" s="18" t="s">
        <v>14</v>
      </c>
      <c r="B158" s="14" t="s">
        <v>841</v>
      </c>
      <c r="C158" s="14" t="s">
        <v>842</v>
      </c>
      <c r="D158" s="14" t="s">
        <v>828</v>
      </c>
      <c r="E158" s="14" t="s">
        <v>838</v>
      </c>
      <c r="F158" s="14" t="s">
        <v>106</v>
      </c>
      <c r="G158" s="14" t="s">
        <v>357</v>
      </c>
      <c r="H158" s="14" t="s">
        <v>839</v>
      </c>
      <c r="I158" s="14">
        <v>40</v>
      </c>
      <c r="J158" s="14">
        <v>40</v>
      </c>
      <c r="K158" s="14"/>
      <c r="L158" s="14"/>
      <c r="M158" s="14"/>
      <c r="N158" s="14">
        <v>40</v>
      </c>
      <c r="O158" s="14"/>
      <c r="P158" s="14"/>
      <c r="Q158" s="14" t="s">
        <v>119</v>
      </c>
      <c r="R158" s="14" t="s">
        <v>108</v>
      </c>
      <c r="S158" s="14" t="s">
        <v>120</v>
      </c>
      <c r="T158" s="14" t="s">
        <v>108</v>
      </c>
      <c r="U158" s="14" t="s">
        <v>108</v>
      </c>
      <c r="V158" s="14" t="s">
        <v>120</v>
      </c>
      <c r="W158" s="14">
        <v>17</v>
      </c>
      <c r="X158" s="14">
        <v>63</v>
      </c>
      <c r="Y158" s="14">
        <v>184</v>
      </c>
      <c r="Z158" s="14" t="s">
        <v>831</v>
      </c>
      <c r="AA158" s="14" t="s">
        <v>843</v>
      </c>
      <c r="AB158" s="14" t="s">
        <v>828</v>
      </c>
      <c r="AC158" s="28"/>
      <c r="AD158" s="28"/>
      <c r="AE158" s="28"/>
      <c r="AF158" s="28"/>
    </row>
    <row r="159" ht="213.75" spans="1:32">
      <c r="A159" s="18" t="s">
        <v>14</v>
      </c>
      <c r="B159" s="14" t="s">
        <v>844</v>
      </c>
      <c r="C159" s="14" t="s">
        <v>845</v>
      </c>
      <c r="D159" s="14" t="s">
        <v>828</v>
      </c>
      <c r="E159" s="14" t="s">
        <v>846</v>
      </c>
      <c r="F159" s="14" t="s">
        <v>106</v>
      </c>
      <c r="G159" s="14" t="s">
        <v>846</v>
      </c>
      <c r="H159" s="14" t="s">
        <v>847</v>
      </c>
      <c r="I159" s="14">
        <v>40</v>
      </c>
      <c r="J159" s="14">
        <v>40</v>
      </c>
      <c r="K159" s="14"/>
      <c r="L159" s="14"/>
      <c r="M159" s="14"/>
      <c r="N159" s="14">
        <v>40</v>
      </c>
      <c r="O159" s="14"/>
      <c r="P159" s="14"/>
      <c r="Q159" s="14" t="s">
        <v>119</v>
      </c>
      <c r="R159" s="14" t="s">
        <v>108</v>
      </c>
      <c r="S159" s="14" t="s">
        <v>120</v>
      </c>
      <c r="T159" s="14" t="s">
        <v>108</v>
      </c>
      <c r="U159" s="14" t="s">
        <v>108</v>
      </c>
      <c r="V159" s="14" t="s">
        <v>120</v>
      </c>
      <c r="W159" s="14">
        <v>58</v>
      </c>
      <c r="X159" s="14">
        <v>189</v>
      </c>
      <c r="Y159" s="14">
        <v>670</v>
      </c>
      <c r="Z159" s="14" t="s">
        <v>831</v>
      </c>
      <c r="AA159" s="14" t="s">
        <v>848</v>
      </c>
      <c r="AB159" s="14" t="s">
        <v>828</v>
      </c>
      <c r="AC159" s="28"/>
      <c r="AD159" s="28"/>
      <c r="AE159" s="28"/>
      <c r="AF159" s="28"/>
    </row>
    <row r="160" ht="213.75" spans="1:32">
      <c r="A160" s="18" t="s">
        <v>14</v>
      </c>
      <c r="B160" s="14" t="s">
        <v>849</v>
      </c>
      <c r="C160" s="14" t="s">
        <v>850</v>
      </c>
      <c r="D160" s="14" t="s">
        <v>828</v>
      </c>
      <c r="E160" s="14" t="s">
        <v>851</v>
      </c>
      <c r="F160" s="14" t="s">
        <v>106</v>
      </c>
      <c r="G160" s="14" t="s">
        <v>852</v>
      </c>
      <c r="H160" s="14" t="s">
        <v>853</v>
      </c>
      <c r="I160" s="14">
        <v>250</v>
      </c>
      <c r="J160" s="14">
        <v>250</v>
      </c>
      <c r="K160" s="14"/>
      <c r="L160" s="14"/>
      <c r="M160" s="14"/>
      <c r="N160" s="14">
        <v>250</v>
      </c>
      <c r="O160" s="14"/>
      <c r="P160" s="14"/>
      <c r="Q160" s="14" t="s">
        <v>119</v>
      </c>
      <c r="R160" s="14" t="s">
        <v>108</v>
      </c>
      <c r="S160" s="14" t="s">
        <v>108</v>
      </c>
      <c r="T160" s="14" t="s">
        <v>108</v>
      </c>
      <c r="U160" s="14" t="s">
        <v>108</v>
      </c>
      <c r="V160" s="14" t="s">
        <v>120</v>
      </c>
      <c r="W160" s="14">
        <v>60</v>
      </c>
      <c r="X160" s="14">
        <v>169</v>
      </c>
      <c r="Y160" s="14">
        <v>841</v>
      </c>
      <c r="Z160" s="14" t="s">
        <v>831</v>
      </c>
      <c r="AA160" s="14" t="s">
        <v>854</v>
      </c>
      <c r="AB160" s="14" t="s">
        <v>828</v>
      </c>
      <c r="AC160" s="28"/>
      <c r="AD160" s="28"/>
      <c r="AE160" s="28"/>
      <c r="AF160" s="28"/>
    </row>
    <row r="161" ht="99.75" spans="1:32">
      <c r="A161" s="18" t="s">
        <v>14</v>
      </c>
      <c r="B161" s="14" t="s">
        <v>855</v>
      </c>
      <c r="C161" s="14" t="s">
        <v>856</v>
      </c>
      <c r="D161" s="14" t="s">
        <v>857</v>
      </c>
      <c r="E161" s="14" t="s">
        <v>858</v>
      </c>
      <c r="F161" s="14" t="s">
        <v>106</v>
      </c>
      <c r="G161" s="14" t="s">
        <v>858</v>
      </c>
      <c r="H161" s="14" t="s">
        <v>859</v>
      </c>
      <c r="I161" s="14">
        <v>126</v>
      </c>
      <c r="J161" s="14">
        <v>126</v>
      </c>
      <c r="K161" s="14"/>
      <c r="L161" s="14"/>
      <c r="M161" s="14"/>
      <c r="N161" s="14">
        <v>126</v>
      </c>
      <c r="O161" s="14"/>
      <c r="P161" s="14"/>
      <c r="Q161" s="14" t="s">
        <v>119</v>
      </c>
      <c r="R161" s="14" t="s">
        <v>108</v>
      </c>
      <c r="S161" s="14" t="s">
        <v>108</v>
      </c>
      <c r="T161" s="14" t="s">
        <v>120</v>
      </c>
      <c r="U161" s="14" t="s">
        <v>120</v>
      </c>
      <c r="V161" s="14" t="s">
        <v>120</v>
      </c>
      <c r="W161" s="14">
        <v>52</v>
      </c>
      <c r="X161" s="14">
        <v>156</v>
      </c>
      <c r="Y161" s="14">
        <v>653</v>
      </c>
      <c r="Z161" s="14" t="s">
        <v>860</v>
      </c>
      <c r="AA161" s="14" t="s">
        <v>861</v>
      </c>
      <c r="AB161" s="14" t="s">
        <v>857</v>
      </c>
      <c r="AC161" s="28"/>
      <c r="AD161" s="28"/>
      <c r="AE161" s="28"/>
      <c r="AF161" s="28"/>
    </row>
    <row r="162" ht="99.75" spans="1:32">
      <c r="A162" s="18" t="s">
        <v>14</v>
      </c>
      <c r="B162" s="14" t="s">
        <v>862</v>
      </c>
      <c r="C162" s="14" t="s">
        <v>863</v>
      </c>
      <c r="D162" s="14" t="s">
        <v>857</v>
      </c>
      <c r="E162" s="14" t="s">
        <v>864</v>
      </c>
      <c r="F162" s="14" t="s">
        <v>106</v>
      </c>
      <c r="G162" s="14" t="s">
        <v>864</v>
      </c>
      <c r="H162" s="14" t="s">
        <v>865</v>
      </c>
      <c r="I162" s="14">
        <v>60</v>
      </c>
      <c r="J162" s="14">
        <v>60</v>
      </c>
      <c r="K162" s="14"/>
      <c r="L162" s="14"/>
      <c r="M162" s="14"/>
      <c r="N162" s="14">
        <v>60</v>
      </c>
      <c r="O162" s="14"/>
      <c r="P162" s="14"/>
      <c r="Q162" s="14" t="s">
        <v>119</v>
      </c>
      <c r="R162" s="14" t="s">
        <v>108</v>
      </c>
      <c r="S162" s="14" t="s">
        <v>120</v>
      </c>
      <c r="T162" s="14" t="s">
        <v>120</v>
      </c>
      <c r="U162" s="14" t="s">
        <v>108</v>
      </c>
      <c r="V162" s="14" t="s">
        <v>120</v>
      </c>
      <c r="W162" s="14" t="s">
        <v>866</v>
      </c>
      <c r="X162" s="14" t="s">
        <v>867</v>
      </c>
      <c r="Y162" s="14" t="s">
        <v>868</v>
      </c>
      <c r="Z162" s="14" t="s">
        <v>869</v>
      </c>
      <c r="AA162" s="14" t="s">
        <v>870</v>
      </c>
      <c r="AB162" s="14" t="s">
        <v>857</v>
      </c>
      <c r="AC162" s="28"/>
      <c r="AD162" s="28"/>
      <c r="AE162" s="28"/>
      <c r="AF162" s="28"/>
    </row>
    <row r="163" ht="228" spans="1:32">
      <c r="A163" s="18" t="s">
        <v>14</v>
      </c>
      <c r="B163" s="14" t="s">
        <v>871</v>
      </c>
      <c r="C163" s="14" t="s">
        <v>872</v>
      </c>
      <c r="D163" s="14" t="s">
        <v>857</v>
      </c>
      <c r="E163" s="14" t="s">
        <v>253</v>
      </c>
      <c r="F163" s="14" t="s">
        <v>106</v>
      </c>
      <c r="G163" s="14" t="s">
        <v>253</v>
      </c>
      <c r="H163" s="14" t="s">
        <v>873</v>
      </c>
      <c r="I163" s="14">
        <v>150</v>
      </c>
      <c r="J163" s="14">
        <v>150</v>
      </c>
      <c r="K163" s="14"/>
      <c r="L163" s="14"/>
      <c r="M163" s="14"/>
      <c r="N163" s="14">
        <v>150</v>
      </c>
      <c r="O163" s="14"/>
      <c r="P163" s="14"/>
      <c r="Q163" s="14" t="s">
        <v>119</v>
      </c>
      <c r="R163" s="14" t="s">
        <v>108</v>
      </c>
      <c r="S163" s="14" t="s">
        <v>120</v>
      </c>
      <c r="T163" s="14" t="s">
        <v>108</v>
      </c>
      <c r="U163" s="14" t="s">
        <v>108</v>
      </c>
      <c r="V163" s="14" t="s">
        <v>120</v>
      </c>
      <c r="W163" s="14">
        <v>122</v>
      </c>
      <c r="X163" s="14">
        <v>398</v>
      </c>
      <c r="Y163" s="14">
        <v>1840</v>
      </c>
      <c r="Z163" s="14" t="s">
        <v>874</v>
      </c>
      <c r="AA163" s="14" t="s">
        <v>875</v>
      </c>
      <c r="AB163" s="14" t="s">
        <v>857</v>
      </c>
      <c r="AC163" s="28"/>
      <c r="AD163" s="28"/>
      <c r="AE163" s="28"/>
      <c r="AF163" s="28"/>
    </row>
    <row r="164" ht="85.5" spans="1:32">
      <c r="A164" s="18" t="s">
        <v>14</v>
      </c>
      <c r="B164" s="14" t="s">
        <v>876</v>
      </c>
      <c r="C164" s="14" t="s">
        <v>877</v>
      </c>
      <c r="D164" s="14" t="s">
        <v>857</v>
      </c>
      <c r="E164" s="14" t="s">
        <v>878</v>
      </c>
      <c r="F164" s="14" t="s">
        <v>106</v>
      </c>
      <c r="G164" s="14" t="s">
        <v>878</v>
      </c>
      <c r="H164" s="14" t="s">
        <v>879</v>
      </c>
      <c r="I164" s="14">
        <v>30</v>
      </c>
      <c r="J164" s="14">
        <v>30</v>
      </c>
      <c r="K164" s="14"/>
      <c r="L164" s="14"/>
      <c r="M164" s="14"/>
      <c r="N164" s="14">
        <v>30</v>
      </c>
      <c r="O164" s="14"/>
      <c r="P164" s="14"/>
      <c r="Q164" s="14" t="s">
        <v>119</v>
      </c>
      <c r="R164" s="14" t="s">
        <v>108</v>
      </c>
      <c r="S164" s="14" t="s">
        <v>120</v>
      </c>
      <c r="T164" s="14" t="s">
        <v>108</v>
      </c>
      <c r="U164" s="14" t="s">
        <v>108</v>
      </c>
      <c r="V164" s="14" t="s">
        <v>120</v>
      </c>
      <c r="W164" s="14">
        <v>137</v>
      </c>
      <c r="X164" s="14">
        <v>501</v>
      </c>
      <c r="Y164" s="14">
        <v>175</v>
      </c>
      <c r="Z164" s="14" t="s">
        <v>880</v>
      </c>
      <c r="AA164" s="14" t="s">
        <v>881</v>
      </c>
      <c r="AB164" s="14" t="s">
        <v>857</v>
      </c>
      <c r="AC164" s="28"/>
      <c r="AD164" s="28"/>
      <c r="AE164" s="28"/>
      <c r="AF164" s="28"/>
    </row>
    <row r="165" ht="85.5" spans="1:32">
      <c r="A165" s="18" t="s">
        <v>14</v>
      </c>
      <c r="B165" s="14" t="s">
        <v>882</v>
      </c>
      <c r="C165" s="14" t="s">
        <v>883</v>
      </c>
      <c r="D165" s="14" t="s">
        <v>857</v>
      </c>
      <c r="E165" s="14" t="s">
        <v>884</v>
      </c>
      <c r="F165" s="14" t="s">
        <v>106</v>
      </c>
      <c r="G165" s="14" t="s">
        <v>884</v>
      </c>
      <c r="H165" s="14" t="s">
        <v>885</v>
      </c>
      <c r="I165" s="14">
        <v>150</v>
      </c>
      <c r="J165" s="14">
        <v>150</v>
      </c>
      <c r="K165" s="14"/>
      <c r="L165" s="14"/>
      <c r="M165" s="14"/>
      <c r="N165" s="14">
        <v>150</v>
      </c>
      <c r="O165" s="14"/>
      <c r="P165" s="14"/>
      <c r="Q165" s="14" t="s">
        <v>119</v>
      </c>
      <c r="R165" s="14" t="s">
        <v>108</v>
      </c>
      <c r="S165" s="14" t="s">
        <v>108</v>
      </c>
      <c r="T165" s="14" t="s">
        <v>120</v>
      </c>
      <c r="U165" s="14" t="s">
        <v>108</v>
      </c>
      <c r="V165" s="14" t="s">
        <v>120</v>
      </c>
      <c r="W165" s="14">
        <v>139</v>
      </c>
      <c r="X165" s="14">
        <v>531</v>
      </c>
      <c r="Y165" s="14">
        <v>1770</v>
      </c>
      <c r="Z165" s="14" t="s">
        <v>886</v>
      </c>
      <c r="AA165" s="14" t="s">
        <v>887</v>
      </c>
      <c r="AB165" s="14" t="s">
        <v>857</v>
      </c>
      <c r="AC165" s="28"/>
      <c r="AD165" s="28"/>
      <c r="AE165" s="28"/>
      <c r="AF165" s="28"/>
    </row>
    <row r="166" ht="156.75" spans="1:32">
      <c r="A166" s="18" t="s">
        <v>14</v>
      </c>
      <c r="B166" s="14" t="s">
        <v>888</v>
      </c>
      <c r="C166" s="14" t="s">
        <v>889</v>
      </c>
      <c r="D166" s="14" t="s">
        <v>857</v>
      </c>
      <c r="E166" s="14" t="s">
        <v>890</v>
      </c>
      <c r="F166" s="14" t="s">
        <v>106</v>
      </c>
      <c r="G166" s="14" t="s">
        <v>890</v>
      </c>
      <c r="H166" s="14" t="s">
        <v>538</v>
      </c>
      <c r="I166" s="14">
        <v>146</v>
      </c>
      <c r="J166" s="14">
        <v>116</v>
      </c>
      <c r="K166" s="14"/>
      <c r="L166" s="14"/>
      <c r="M166" s="14"/>
      <c r="N166" s="14">
        <v>116</v>
      </c>
      <c r="O166" s="14"/>
      <c r="P166" s="14">
        <v>30</v>
      </c>
      <c r="Q166" s="14" t="s">
        <v>119</v>
      </c>
      <c r="R166" s="14" t="s">
        <v>108</v>
      </c>
      <c r="S166" s="14" t="s">
        <v>108</v>
      </c>
      <c r="T166" s="14" t="s">
        <v>108</v>
      </c>
      <c r="U166" s="14" t="s">
        <v>108</v>
      </c>
      <c r="V166" s="14" t="s">
        <v>120</v>
      </c>
      <c r="W166" s="14">
        <v>87</v>
      </c>
      <c r="X166" s="14">
        <v>296</v>
      </c>
      <c r="Y166" s="14">
        <v>1149</v>
      </c>
      <c r="Z166" s="14" t="s">
        <v>891</v>
      </c>
      <c r="AA166" s="14" t="s">
        <v>892</v>
      </c>
      <c r="AB166" s="14" t="s">
        <v>857</v>
      </c>
      <c r="AC166" s="28"/>
      <c r="AD166" s="28"/>
      <c r="AE166" s="28"/>
      <c r="AF166" s="28"/>
    </row>
    <row r="167" ht="171" spans="1:32">
      <c r="A167" s="18" t="s">
        <v>14</v>
      </c>
      <c r="B167" s="14" t="s">
        <v>893</v>
      </c>
      <c r="C167" s="14" t="s">
        <v>894</v>
      </c>
      <c r="D167" s="14" t="s">
        <v>857</v>
      </c>
      <c r="E167" s="14" t="s">
        <v>895</v>
      </c>
      <c r="F167" s="14" t="s">
        <v>106</v>
      </c>
      <c r="G167" s="14" t="s">
        <v>895</v>
      </c>
      <c r="H167" s="14" t="s">
        <v>896</v>
      </c>
      <c r="I167" s="14">
        <v>210</v>
      </c>
      <c r="J167" s="14">
        <v>100</v>
      </c>
      <c r="K167" s="14"/>
      <c r="L167" s="14"/>
      <c r="M167" s="14"/>
      <c r="N167" s="14">
        <v>100</v>
      </c>
      <c r="O167" s="14"/>
      <c r="P167" s="14">
        <v>110</v>
      </c>
      <c r="Q167" s="14" t="s">
        <v>119</v>
      </c>
      <c r="R167" s="14" t="s">
        <v>108</v>
      </c>
      <c r="S167" s="14" t="s">
        <v>120</v>
      </c>
      <c r="T167" s="14" t="s">
        <v>120</v>
      </c>
      <c r="U167" s="14" t="s">
        <v>120</v>
      </c>
      <c r="V167" s="14" t="s">
        <v>120</v>
      </c>
      <c r="W167" s="14">
        <v>80</v>
      </c>
      <c r="X167" s="14">
        <v>262</v>
      </c>
      <c r="Y167" s="14">
        <v>423</v>
      </c>
      <c r="Z167" s="14" t="s">
        <v>897</v>
      </c>
      <c r="AA167" s="14" t="s">
        <v>898</v>
      </c>
      <c r="AB167" s="14" t="s">
        <v>857</v>
      </c>
      <c r="AC167" s="28"/>
      <c r="AD167" s="28"/>
      <c r="AE167" s="28"/>
      <c r="AF167" s="28"/>
    </row>
    <row r="168" ht="156.75" spans="1:32">
      <c r="A168" s="18" t="s">
        <v>14</v>
      </c>
      <c r="B168" s="14" t="s">
        <v>899</v>
      </c>
      <c r="C168" s="14" t="s">
        <v>900</v>
      </c>
      <c r="D168" s="14" t="s">
        <v>857</v>
      </c>
      <c r="E168" s="14" t="s">
        <v>890</v>
      </c>
      <c r="F168" s="14" t="s">
        <v>106</v>
      </c>
      <c r="G168" s="14" t="s">
        <v>890</v>
      </c>
      <c r="H168" s="14" t="s">
        <v>538</v>
      </c>
      <c r="I168" s="14">
        <v>56</v>
      </c>
      <c r="J168" s="14">
        <v>56</v>
      </c>
      <c r="K168" s="14"/>
      <c r="L168" s="14"/>
      <c r="M168" s="14"/>
      <c r="N168" s="14">
        <v>56</v>
      </c>
      <c r="O168" s="14"/>
      <c r="P168" s="14"/>
      <c r="Q168" s="14" t="s">
        <v>119</v>
      </c>
      <c r="R168" s="14" t="s">
        <v>108</v>
      </c>
      <c r="S168" s="14" t="s">
        <v>108</v>
      </c>
      <c r="T168" s="14" t="s">
        <v>108</v>
      </c>
      <c r="U168" s="14" t="s">
        <v>108</v>
      </c>
      <c r="V168" s="14" t="s">
        <v>120</v>
      </c>
      <c r="W168" s="14">
        <v>87</v>
      </c>
      <c r="X168" s="14">
        <v>296</v>
      </c>
      <c r="Y168" s="14">
        <v>1149</v>
      </c>
      <c r="Z168" s="14" t="s">
        <v>891</v>
      </c>
      <c r="AA168" s="14" t="s">
        <v>892</v>
      </c>
      <c r="AB168" s="14" t="s">
        <v>857</v>
      </c>
      <c r="AC168" s="28"/>
      <c r="AD168" s="28"/>
      <c r="AE168" s="28"/>
      <c r="AF168" s="28"/>
    </row>
    <row r="169" ht="99.75" spans="1:32">
      <c r="A169" s="18" t="s">
        <v>14</v>
      </c>
      <c r="B169" s="14" t="s">
        <v>901</v>
      </c>
      <c r="C169" s="14" t="s">
        <v>902</v>
      </c>
      <c r="D169" s="14" t="s">
        <v>857</v>
      </c>
      <c r="E169" s="14" t="s">
        <v>903</v>
      </c>
      <c r="F169" s="14" t="s">
        <v>106</v>
      </c>
      <c r="G169" s="14" t="s">
        <v>903</v>
      </c>
      <c r="H169" s="14" t="s">
        <v>904</v>
      </c>
      <c r="I169" s="14">
        <v>10</v>
      </c>
      <c r="J169" s="14">
        <v>10</v>
      </c>
      <c r="K169" s="14"/>
      <c r="L169" s="14"/>
      <c r="M169" s="14"/>
      <c r="N169" s="14">
        <v>10</v>
      </c>
      <c r="O169" s="14"/>
      <c r="P169" s="14"/>
      <c r="Q169" s="14" t="s">
        <v>119</v>
      </c>
      <c r="R169" s="14" t="s">
        <v>108</v>
      </c>
      <c r="S169" s="14" t="s">
        <v>108</v>
      </c>
      <c r="T169" s="14" t="s">
        <v>108</v>
      </c>
      <c r="U169" s="14" t="s">
        <v>120</v>
      </c>
      <c r="V169" s="14" t="s">
        <v>120</v>
      </c>
      <c r="W169" s="14">
        <v>446</v>
      </c>
      <c r="X169" s="14">
        <v>1510</v>
      </c>
      <c r="Y169" s="14">
        <v>1510</v>
      </c>
      <c r="Z169" s="14" t="s">
        <v>905</v>
      </c>
      <c r="AA169" s="14" t="s">
        <v>906</v>
      </c>
      <c r="AB169" s="14" t="s">
        <v>857</v>
      </c>
      <c r="AC169" s="28"/>
      <c r="AD169" s="28"/>
      <c r="AE169" s="28"/>
      <c r="AF169" s="28"/>
    </row>
    <row r="170" ht="57" spans="1:32">
      <c r="A170" s="18" t="s">
        <v>14</v>
      </c>
      <c r="B170" s="14" t="s">
        <v>907</v>
      </c>
      <c r="C170" s="14" t="s">
        <v>908</v>
      </c>
      <c r="D170" s="14" t="s">
        <v>857</v>
      </c>
      <c r="E170" s="14" t="s">
        <v>895</v>
      </c>
      <c r="F170" s="14" t="s">
        <v>106</v>
      </c>
      <c r="G170" s="14" t="s">
        <v>895</v>
      </c>
      <c r="H170" s="14" t="s">
        <v>909</v>
      </c>
      <c r="I170" s="14">
        <v>20</v>
      </c>
      <c r="J170" s="14">
        <v>20</v>
      </c>
      <c r="K170" s="14"/>
      <c r="L170" s="14"/>
      <c r="M170" s="14"/>
      <c r="N170" s="14">
        <v>20</v>
      </c>
      <c r="O170" s="14"/>
      <c r="P170" s="14"/>
      <c r="Q170" s="14" t="s">
        <v>119</v>
      </c>
      <c r="R170" s="14" t="s">
        <v>108</v>
      </c>
      <c r="S170" s="14" t="s">
        <v>120</v>
      </c>
      <c r="T170" s="14" t="s">
        <v>120</v>
      </c>
      <c r="U170" s="14" t="s">
        <v>108</v>
      </c>
      <c r="V170" s="14" t="s">
        <v>120</v>
      </c>
      <c r="W170" s="14">
        <v>141</v>
      </c>
      <c r="X170" s="14">
        <v>493</v>
      </c>
      <c r="Y170" s="14">
        <v>2273</v>
      </c>
      <c r="Z170" s="14" t="s">
        <v>910</v>
      </c>
      <c r="AA170" s="14" t="s">
        <v>911</v>
      </c>
      <c r="AB170" s="14" t="s">
        <v>857</v>
      </c>
      <c r="AC170" s="28"/>
      <c r="AD170" s="28"/>
      <c r="AE170" s="28"/>
      <c r="AF170" s="28"/>
    </row>
    <row r="171" ht="142.5" spans="1:32">
      <c r="A171" s="18" t="s">
        <v>14</v>
      </c>
      <c r="B171" s="14" t="s">
        <v>912</v>
      </c>
      <c r="C171" s="14" t="s">
        <v>913</v>
      </c>
      <c r="D171" s="14" t="s">
        <v>857</v>
      </c>
      <c r="E171" s="14" t="s">
        <v>914</v>
      </c>
      <c r="F171" s="14" t="s">
        <v>106</v>
      </c>
      <c r="G171" s="14" t="s">
        <v>914</v>
      </c>
      <c r="H171" s="14" t="s">
        <v>915</v>
      </c>
      <c r="I171" s="14">
        <v>30</v>
      </c>
      <c r="J171" s="14">
        <v>30</v>
      </c>
      <c r="K171" s="14"/>
      <c r="L171" s="14"/>
      <c r="M171" s="14"/>
      <c r="N171" s="14">
        <v>30</v>
      </c>
      <c r="O171" s="14"/>
      <c r="P171" s="14"/>
      <c r="Q171" s="14" t="s">
        <v>119</v>
      </c>
      <c r="R171" s="14" t="s">
        <v>108</v>
      </c>
      <c r="S171" s="14" t="s">
        <v>120</v>
      </c>
      <c r="T171" s="14" t="s">
        <v>108</v>
      </c>
      <c r="U171" s="14" t="s">
        <v>108</v>
      </c>
      <c r="V171" s="14" t="s">
        <v>120</v>
      </c>
      <c r="W171" s="14">
        <v>89</v>
      </c>
      <c r="X171" s="14">
        <v>290</v>
      </c>
      <c r="Y171" s="14">
        <v>1409</v>
      </c>
      <c r="Z171" s="14" t="s">
        <v>916</v>
      </c>
      <c r="AA171" s="14" t="s">
        <v>917</v>
      </c>
      <c r="AB171" s="14" t="s">
        <v>857</v>
      </c>
      <c r="AC171" s="28"/>
      <c r="AD171" s="28"/>
      <c r="AE171" s="28"/>
      <c r="AF171" s="28"/>
    </row>
    <row r="172" ht="99.75" spans="1:32">
      <c r="A172" s="18" t="s">
        <v>14</v>
      </c>
      <c r="B172" s="14" t="s">
        <v>918</v>
      </c>
      <c r="C172" s="14" t="s">
        <v>919</v>
      </c>
      <c r="D172" s="14" t="s">
        <v>857</v>
      </c>
      <c r="E172" s="14" t="s">
        <v>920</v>
      </c>
      <c r="F172" s="14" t="s">
        <v>106</v>
      </c>
      <c r="G172" s="14" t="s">
        <v>920</v>
      </c>
      <c r="H172" s="14" t="s">
        <v>921</v>
      </c>
      <c r="I172" s="14">
        <v>6</v>
      </c>
      <c r="J172" s="14">
        <v>6</v>
      </c>
      <c r="K172" s="14"/>
      <c r="L172" s="14"/>
      <c r="M172" s="14"/>
      <c r="N172" s="14">
        <v>6</v>
      </c>
      <c r="O172" s="14"/>
      <c r="P172" s="14"/>
      <c r="Q172" s="14" t="s">
        <v>119</v>
      </c>
      <c r="R172" s="14" t="s">
        <v>108</v>
      </c>
      <c r="S172" s="14" t="s">
        <v>108</v>
      </c>
      <c r="T172" s="14" t="s">
        <v>120</v>
      </c>
      <c r="U172" s="14" t="s">
        <v>120</v>
      </c>
      <c r="V172" s="14" t="s">
        <v>120</v>
      </c>
      <c r="W172" s="14">
        <v>102</v>
      </c>
      <c r="X172" s="14">
        <v>311</v>
      </c>
      <c r="Y172" s="14">
        <v>896</v>
      </c>
      <c r="Z172" s="14" t="s">
        <v>922</v>
      </c>
      <c r="AA172" s="14" t="s">
        <v>923</v>
      </c>
      <c r="AB172" s="14" t="s">
        <v>857</v>
      </c>
      <c r="AC172" s="28"/>
      <c r="AD172" s="28"/>
      <c r="AE172" s="28"/>
      <c r="AF172" s="28"/>
    </row>
    <row r="173" ht="128.25" spans="1:32">
      <c r="A173" s="18" t="s">
        <v>14</v>
      </c>
      <c r="B173" s="14" t="s">
        <v>924</v>
      </c>
      <c r="C173" s="14" t="s">
        <v>925</v>
      </c>
      <c r="D173" s="14" t="s">
        <v>926</v>
      </c>
      <c r="E173" s="14" t="s">
        <v>927</v>
      </c>
      <c r="F173" s="14" t="s">
        <v>106</v>
      </c>
      <c r="G173" s="14" t="s">
        <v>928</v>
      </c>
      <c r="H173" s="14" t="s">
        <v>929</v>
      </c>
      <c r="I173" s="14">
        <v>1800</v>
      </c>
      <c r="J173" s="14">
        <v>1800</v>
      </c>
      <c r="K173" s="14">
        <v>1000</v>
      </c>
      <c r="L173" s="14">
        <v>300</v>
      </c>
      <c r="M173" s="14"/>
      <c r="N173" s="14">
        <v>500</v>
      </c>
      <c r="O173" s="14"/>
      <c r="P173" s="14"/>
      <c r="Q173" s="14" t="s">
        <v>119</v>
      </c>
      <c r="R173" s="14" t="s">
        <v>108</v>
      </c>
      <c r="S173" s="14" t="s">
        <v>120</v>
      </c>
      <c r="T173" s="14" t="s">
        <v>120</v>
      </c>
      <c r="U173" s="14" t="s">
        <v>120</v>
      </c>
      <c r="V173" s="14" t="s">
        <v>120</v>
      </c>
      <c r="W173" s="14">
        <v>10000</v>
      </c>
      <c r="X173" s="14">
        <v>10000</v>
      </c>
      <c r="Y173" s="14">
        <v>30000</v>
      </c>
      <c r="Z173" s="14" t="s">
        <v>930</v>
      </c>
      <c r="AA173" s="14" t="s">
        <v>931</v>
      </c>
      <c r="AB173" s="14" t="s">
        <v>928</v>
      </c>
      <c r="AC173" s="28"/>
      <c r="AD173" s="28"/>
      <c r="AE173" s="28"/>
      <c r="AF173" s="28"/>
    </row>
    <row r="174" ht="85.5" spans="1:32">
      <c r="A174" s="18" t="s">
        <v>14</v>
      </c>
      <c r="B174" s="14" t="s">
        <v>932</v>
      </c>
      <c r="C174" s="14" t="s">
        <v>933</v>
      </c>
      <c r="D174" s="14" t="s">
        <v>926</v>
      </c>
      <c r="E174" s="14" t="s">
        <v>927</v>
      </c>
      <c r="F174" s="14" t="s">
        <v>106</v>
      </c>
      <c r="G174" s="14" t="s">
        <v>928</v>
      </c>
      <c r="H174" s="14" t="s">
        <v>929</v>
      </c>
      <c r="I174" s="14">
        <v>1200</v>
      </c>
      <c r="J174" s="14">
        <v>1200</v>
      </c>
      <c r="K174" s="14"/>
      <c r="L174" s="14"/>
      <c r="M174" s="14"/>
      <c r="N174" s="14">
        <v>1200</v>
      </c>
      <c r="O174" s="14"/>
      <c r="P174" s="14"/>
      <c r="Q174" s="14" t="s">
        <v>119</v>
      </c>
      <c r="R174" s="14" t="s">
        <v>108</v>
      </c>
      <c r="S174" s="14" t="s">
        <v>120</v>
      </c>
      <c r="T174" s="14" t="s">
        <v>120</v>
      </c>
      <c r="U174" s="14" t="s">
        <v>120</v>
      </c>
      <c r="V174" s="14" t="s">
        <v>120</v>
      </c>
      <c r="W174" s="14">
        <v>10000</v>
      </c>
      <c r="X174" s="14">
        <v>10000</v>
      </c>
      <c r="Y174" s="14">
        <v>30000</v>
      </c>
      <c r="Z174" s="14" t="s">
        <v>934</v>
      </c>
      <c r="AA174" s="14" t="s">
        <v>935</v>
      </c>
      <c r="AB174" s="14" t="s">
        <v>928</v>
      </c>
      <c r="AC174" s="28"/>
      <c r="AD174" s="28"/>
      <c r="AE174" s="28"/>
      <c r="AF174" s="28"/>
    </row>
    <row r="175" ht="99.75" spans="1:32">
      <c r="A175" s="18" t="s">
        <v>14</v>
      </c>
      <c r="B175" s="14" t="s">
        <v>936</v>
      </c>
      <c r="C175" s="14" t="s">
        <v>937</v>
      </c>
      <c r="D175" s="14" t="s">
        <v>763</v>
      </c>
      <c r="E175" s="14" t="s">
        <v>770</v>
      </c>
      <c r="F175" s="14" t="s">
        <v>106</v>
      </c>
      <c r="G175" s="14" t="s">
        <v>938</v>
      </c>
      <c r="H175" s="14" t="s">
        <v>939</v>
      </c>
      <c r="I175" s="14">
        <v>225</v>
      </c>
      <c r="J175" s="14">
        <v>100</v>
      </c>
      <c r="K175" s="14">
        <v>100</v>
      </c>
      <c r="L175" s="14"/>
      <c r="M175" s="14"/>
      <c r="N175" s="14"/>
      <c r="O175" s="14"/>
      <c r="P175" s="14">
        <v>125</v>
      </c>
      <c r="Q175" s="14" t="s">
        <v>119</v>
      </c>
      <c r="R175" s="14" t="s">
        <v>108</v>
      </c>
      <c r="S175" s="14" t="s">
        <v>120</v>
      </c>
      <c r="T175" s="14" t="s">
        <v>108</v>
      </c>
      <c r="U175" s="14" t="s">
        <v>120</v>
      </c>
      <c r="V175" s="14" t="s">
        <v>120</v>
      </c>
      <c r="W175" s="14">
        <v>28</v>
      </c>
      <c r="X175" s="14">
        <v>30</v>
      </c>
      <c r="Y175" s="14">
        <v>70</v>
      </c>
      <c r="Z175" s="14" t="s">
        <v>940</v>
      </c>
      <c r="AA175" s="14" t="s">
        <v>941</v>
      </c>
      <c r="AB175" s="14" t="s">
        <v>928</v>
      </c>
      <c r="AC175" s="28"/>
      <c r="AD175" s="28"/>
      <c r="AE175" s="28"/>
      <c r="AF175" s="28"/>
    </row>
    <row r="176" ht="409.5" spans="1:32">
      <c r="A176" s="18" t="s">
        <v>14</v>
      </c>
      <c r="B176" s="14" t="s">
        <v>942</v>
      </c>
      <c r="C176" s="14" t="s">
        <v>943</v>
      </c>
      <c r="D176" s="14" t="s">
        <v>944</v>
      </c>
      <c r="E176" s="14"/>
      <c r="F176" s="14" t="s">
        <v>106</v>
      </c>
      <c r="G176" s="14" t="s">
        <v>945</v>
      </c>
      <c r="H176" s="14" t="s">
        <v>946</v>
      </c>
      <c r="I176" s="14">
        <v>200</v>
      </c>
      <c r="J176" s="14">
        <v>200</v>
      </c>
      <c r="K176" s="14"/>
      <c r="L176" s="14">
        <v>200</v>
      </c>
      <c r="M176" s="14"/>
      <c r="N176" s="14"/>
      <c r="O176" s="14"/>
      <c r="P176" s="14"/>
      <c r="Q176" s="14" t="s">
        <v>119</v>
      </c>
      <c r="R176" s="14" t="s">
        <v>108</v>
      </c>
      <c r="S176" s="14" t="s">
        <v>120</v>
      </c>
      <c r="T176" s="14" t="s">
        <v>120</v>
      </c>
      <c r="U176" s="14" t="s">
        <v>120</v>
      </c>
      <c r="V176" s="14" t="s">
        <v>120</v>
      </c>
      <c r="W176" s="14">
        <v>160</v>
      </c>
      <c r="X176" s="14">
        <v>340</v>
      </c>
      <c r="Y176" s="14">
        <v>850</v>
      </c>
      <c r="Z176" s="14" t="s">
        <v>947</v>
      </c>
      <c r="AA176" s="14" t="s">
        <v>948</v>
      </c>
      <c r="AB176" s="14" t="s">
        <v>949</v>
      </c>
      <c r="AC176" s="28"/>
      <c r="AD176" s="28"/>
      <c r="AE176" s="28"/>
      <c r="AF176" s="28"/>
    </row>
    <row r="177" ht="356.25" spans="1:32">
      <c r="A177" s="18" t="s">
        <v>14</v>
      </c>
      <c r="B177" s="14" t="s">
        <v>950</v>
      </c>
      <c r="C177" s="14" t="s">
        <v>951</v>
      </c>
      <c r="D177" s="14" t="s">
        <v>952</v>
      </c>
      <c r="E177" s="14"/>
      <c r="F177" s="14" t="s">
        <v>106</v>
      </c>
      <c r="G177" s="14" t="s">
        <v>945</v>
      </c>
      <c r="H177" s="14" t="s">
        <v>946</v>
      </c>
      <c r="I177" s="14">
        <v>20</v>
      </c>
      <c r="J177" s="14">
        <v>20</v>
      </c>
      <c r="K177" s="14"/>
      <c r="L177" s="14">
        <v>20</v>
      </c>
      <c r="M177" s="14"/>
      <c r="N177" s="14"/>
      <c r="O177" s="14"/>
      <c r="P177" s="14"/>
      <c r="Q177" s="14" t="s">
        <v>119</v>
      </c>
      <c r="R177" s="14" t="s">
        <v>108</v>
      </c>
      <c r="S177" s="14" t="s">
        <v>120</v>
      </c>
      <c r="T177" s="14" t="s">
        <v>120</v>
      </c>
      <c r="U177" s="14" t="s">
        <v>120</v>
      </c>
      <c r="V177" s="14" t="s">
        <v>120</v>
      </c>
      <c r="W177" s="14">
        <v>40</v>
      </c>
      <c r="X177" s="14">
        <v>102</v>
      </c>
      <c r="Y177" s="14">
        <v>400</v>
      </c>
      <c r="Z177" s="14" t="s">
        <v>953</v>
      </c>
      <c r="AA177" s="14" t="s">
        <v>954</v>
      </c>
      <c r="AB177" s="14" t="s">
        <v>949</v>
      </c>
      <c r="AC177" s="28"/>
      <c r="AD177" s="28"/>
      <c r="AE177" s="28"/>
      <c r="AF177" s="28"/>
    </row>
    <row r="178" ht="313.5" spans="1:32">
      <c r="A178" s="18" t="s">
        <v>14</v>
      </c>
      <c r="B178" s="14" t="s">
        <v>955</v>
      </c>
      <c r="C178" s="14" t="s">
        <v>956</v>
      </c>
      <c r="D178" s="14" t="s">
        <v>926</v>
      </c>
      <c r="E178" s="14" t="s">
        <v>957</v>
      </c>
      <c r="F178" s="14" t="s">
        <v>106</v>
      </c>
      <c r="G178" s="14" t="s">
        <v>945</v>
      </c>
      <c r="H178" s="14" t="s">
        <v>946</v>
      </c>
      <c r="I178" s="14">
        <v>50</v>
      </c>
      <c r="J178" s="14">
        <v>50</v>
      </c>
      <c r="K178" s="14"/>
      <c r="L178" s="14">
        <v>50</v>
      </c>
      <c r="M178" s="14"/>
      <c r="N178" s="14"/>
      <c r="O178" s="14"/>
      <c r="P178" s="14"/>
      <c r="Q178" s="14" t="s">
        <v>119</v>
      </c>
      <c r="R178" s="14" t="s">
        <v>108</v>
      </c>
      <c r="S178" s="14" t="s">
        <v>120</v>
      </c>
      <c r="T178" s="14" t="s">
        <v>120</v>
      </c>
      <c r="U178" s="14" t="s">
        <v>120</v>
      </c>
      <c r="V178" s="14" t="s">
        <v>120</v>
      </c>
      <c r="W178" s="14">
        <v>55</v>
      </c>
      <c r="X178" s="14">
        <v>142</v>
      </c>
      <c r="Y178" s="14">
        <v>410</v>
      </c>
      <c r="Z178" s="14" t="s">
        <v>958</v>
      </c>
      <c r="AA178" s="14" t="s">
        <v>959</v>
      </c>
      <c r="AB178" s="14" t="s">
        <v>949</v>
      </c>
      <c r="AC178" s="28"/>
      <c r="AD178" s="28"/>
      <c r="AE178" s="28"/>
      <c r="AF178" s="28"/>
    </row>
    <row r="179" ht="199.5" spans="1:32">
      <c r="A179" s="18" t="s">
        <v>14</v>
      </c>
      <c r="B179" s="14" t="s">
        <v>960</v>
      </c>
      <c r="C179" s="14" t="s">
        <v>961</v>
      </c>
      <c r="D179" s="14" t="s">
        <v>288</v>
      </c>
      <c r="E179" s="14" t="s">
        <v>962</v>
      </c>
      <c r="F179" s="14" t="s">
        <v>106</v>
      </c>
      <c r="G179" s="14" t="s">
        <v>963</v>
      </c>
      <c r="H179" s="14" t="s">
        <v>964</v>
      </c>
      <c r="I179" s="14">
        <v>50</v>
      </c>
      <c r="J179" s="14">
        <v>15</v>
      </c>
      <c r="K179" s="14"/>
      <c r="L179" s="14">
        <v>15</v>
      </c>
      <c r="M179" s="14"/>
      <c r="N179" s="14"/>
      <c r="O179" s="14"/>
      <c r="P179" s="14">
        <v>35</v>
      </c>
      <c r="Q179" s="14" t="s">
        <v>119</v>
      </c>
      <c r="R179" s="14" t="s">
        <v>108</v>
      </c>
      <c r="S179" s="14" t="s">
        <v>120</v>
      </c>
      <c r="T179" s="14" t="s">
        <v>120</v>
      </c>
      <c r="U179" s="14" t="s">
        <v>120</v>
      </c>
      <c r="V179" s="14" t="s">
        <v>120</v>
      </c>
      <c r="W179" s="14">
        <v>18</v>
      </c>
      <c r="X179" s="14">
        <v>55</v>
      </c>
      <c r="Y179" s="14">
        <v>112</v>
      </c>
      <c r="Z179" s="14" t="s">
        <v>965</v>
      </c>
      <c r="AA179" s="14" t="s">
        <v>966</v>
      </c>
      <c r="AB179" s="14" t="s">
        <v>949</v>
      </c>
      <c r="AC179" s="28"/>
      <c r="AD179" s="28"/>
      <c r="AE179" s="28"/>
      <c r="AF179" s="28"/>
    </row>
    <row r="180" ht="185.25" spans="1:32">
      <c r="A180" s="18" t="s">
        <v>14</v>
      </c>
      <c r="B180" s="14" t="s">
        <v>967</v>
      </c>
      <c r="C180" s="14" t="s">
        <v>968</v>
      </c>
      <c r="D180" s="14" t="s">
        <v>658</v>
      </c>
      <c r="E180" s="14" t="s">
        <v>672</v>
      </c>
      <c r="F180" s="14" t="s">
        <v>106</v>
      </c>
      <c r="G180" s="14" t="s">
        <v>969</v>
      </c>
      <c r="H180" s="14" t="s">
        <v>970</v>
      </c>
      <c r="I180" s="14">
        <v>50</v>
      </c>
      <c r="J180" s="14">
        <v>15</v>
      </c>
      <c r="K180" s="14"/>
      <c r="L180" s="14">
        <v>15</v>
      </c>
      <c r="M180" s="14"/>
      <c r="N180" s="14"/>
      <c r="O180" s="14"/>
      <c r="P180" s="14">
        <v>35</v>
      </c>
      <c r="Q180" s="14" t="s">
        <v>119</v>
      </c>
      <c r="R180" s="14" t="s">
        <v>108</v>
      </c>
      <c r="S180" s="14" t="s">
        <v>120</v>
      </c>
      <c r="T180" s="14" t="s">
        <v>120</v>
      </c>
      <c r="U180" s="14" t="s">
        <v>120</v>
      </c>
      <c r="V180" s="14" t="s">
        <v>120</v>
      </c>
      <c r="W180" s="14">
        <v>16</v>
      </c>
      <c r="X180" s="14">
        <v>48</v>
      </c>
      <c r="Y180" s="14">
        <v>102</v>
      </c>
      <c r="Z180" s="14" t="s">
        <v>971</v>
      </c>
      <c r="AA180" s="14" t="s">
        <v>972</v>
      </c>
      <c r="AB180" s="14" t="s">
        <v>949</v>
      </c>
      <c r="AC180" s="28"/>
      <c r="AD180" s="28"/>
      <c r="AE180" s="28"/>
      <c r="AF180" s="28"/>
    </row>
    <row r="181" ht="242.25" spans="1:32">
      <c r="A181" s="18" t="s">
        <v>14</v>
      </c>
      <c r="B181" s="14" t="s">
        <v>973</v>
      </c>
      <c r="C181" s="14" t="s">
        <v>974</v>
      </c>
      <c r="D181" s="14" t="s">
        <v>658</v>
      </c>
      <c r="E181" s="14" t="s">
        <v>744</v>
      </c>
      <c r="F181" s="14" t="s">
        <v>106</v>
      </c>
      <c r="G181" s="14" t="s">
        <v>975</v>
      </c>
      <c r="H181" s="14" t="s">
        <v>745</v>
      </c>
      <c r="I181" s="14">
        <v>60</v>
      </c>
      <c r="J181" s="14">
        <v>20</v>
      </c>
      <c r="K181" s="14"/>
      <c r="L181" s="14">
        <v>20</v>
      </c>
      <c r="M181" s="14"/>
      <c r="N181" s="14"/>
      <c r="O181" s="14"/>
      <c r="P181" s="14">
        <v>40</v>
      </c>
      <c r="Q181" s="14" t="s">
        <v>119</v>
      </c>
      <c r="R181" s="14" t="s">
        <v>108</v>
      </c>
      <c r="S181" s="14" t="s">
        <v>120</v>
      </c>
      <c r="T181" s="14" t="s">
        <v>120</v>
      </c>
      <c r="U181" s="14" t="s">
        <v>120</v>
      </c>
      <c r="V181" s="14" t="s">
        <v>120</v>
      </c>
      <c r="W181" s="14">
        <v>15</v>
      </c>
      <c r="X181" s="14">
        <v>39</v>
      </c>
      <c r="Y181" s="14">
        <v>132</v>
      </c>
      <c r="Z181" s="14" t="s">
        <v>976</v>
      </c>
      <c r="AA181" s="14" t="s">
        <v>977</v>
      </c>
      <c r="AB181" s="14" t="s">
        <v>949</v>
      </c>
      <c r="AC181" s="28"/>
      <c r="AD181" s="28"/>
      <c r="AE181" s="28"/>
      <c r="AF181" s="28"/>
    </row>
    <row r="182" ht="228" spans="1:32">
      <c r="A182" s="18" t="s">
        <v>14</v>
      </c>
      <c r="B182" s="14" t="s">
        <v>978</v>
      </c>
      <c r="C182" s="14" t="s">
        <v>979</v>
      </c>
      <c r="D182" s="14" t="s">
        <v>545</v>
      </c>
      <c r="E182" s="14" t="s">
        <v>558</v>
      </c>
      <c r="F182" s="14" t="s">
        <v>106</v>
      </c>
      <c r="G182" s="14" t="s">
        <v>980</v>
      </c>
      <c r="H182" s="14" t="s">
        <v>981</v>
      </c>
      <c r="I182" s="14">
        <v>75</v>
      </c>
      <c r="J182" s="14">
        <v>20</v>
      </c>
      <c r="K182" s="14"/>
      <c r="L182" s="14">
        <v>20</v>
      </c>
      <c r="M182" s="14"/>
      <c r="N182" s="14"/>
      <c r="O182" s="14"/>
      <c r="P182" s="14">
        <v>55</v>
      </c>
      <c r="Q182" s="14" t="s">
        <v>119</v>
      </c>
      <c r="R182" s="14" t="s">
        <v>108</v>
      </c>
      <c r="S182" s="14" t="s">
        <v>120</v>
      </c>
      <c r="T182" s="14" t="s">
        <v>120</v>
      </c>
      <c r="U182" s="14" t="s">
        <v>120</v>
      </c>
      <c r="V182" s="14" t="s">
        <v>120</v>
      </c>
      <c r="W182" s="14">
        <v>20</v>
      </c>
      <c r="X182" s="14">
        <v>55</v>
      </c>
      <c r="Y182" s="14">
        <v>320</v>
      </c>
      <c r="Z182" s="14" t="s">
        <v>982</v>
      </c>
      <c r="AA182" s="14" t="s">
        <v>983</v>
      </c>
      <c r="AB182" s="14" t="s">
        <v>949</v>
      </c>
      <c r="AC182" s="28"/>
      <c r="AD182" s="28"/>
      <c r="AE182" s="28"/>
      <c r="AF182" s="28"/>
    </row>
    <row r="183" ht="156.75" spans="1:32">
      <c r="A183" s="18" t="s">
        <v>14</v>
      </c>
      <c r="B183" s="14" t="s">
        <v>984</v>
      </c>
      <c r="C183" s="14" t="s">
        <v>985</v>
      </c>
      <c r="D183" s="14" t="s">
        <v>443</v>
      </c>
      <c r="E183" s="14" t="s">
        <v>444</v>
      </c>
      <c r="F183" s="14" t="s">
        <v>106</v>
      </c>
      <c r="G183" s="14" t="s">
        <v>986</v>
      </c>
      <c r="H183" s="14" t="s">
        <v>987</v>
      </c>
      <c r="I183" s="14">
        <v>140</v>
      </c>
      <c r="J183" s="14">
        <v>30</v>
      </c>
      <c r="K183" s="14"/>
      <c r="L183" s="14">
        <v>30</v>
      </c>
      <c r="M183" s="14"/>
      <c r="N183" s="14"/>
      <c r="O183" s="14"/>
      <c r="P183" s="14">
        <v>110</v>
      </c>
      <c r="Q183" s="14" t="s">
        <v>119</v>
      </c>
      <c r="R183" s="14" t="s">
        <v>108</v>
      </c>
      <c r="S183" s="14" t="s">
        <v>120</v>
      </c>
      <c r="T183" s="14" t="s">
        <v>120</v>
      </c>
      <c r="U183" s="14" t="s">
        <v>120</v>
      </c>
      <c r="V183" s="14" t="s">
        <v>120</v>
      </c>
      <c r="W183" s="14">
        <v>17</v>
      </c>
      <c r="X183" s="14">
        <v>36</v>
      </c>
      <c r="Y183" s="14">
        <v>106</v>
      </c>
      <c r="Z183" s="14" t="s">
        <v>988</v>
      </c>
      <c r="AA183" s="14" t="s">
        <v>989</v>
      </c>
      <c r="AB183" s="14" t="s">
        <v>949</v>
      </c>
      <c r="AC183" s="28"/>
      <c r="AD183" s="28"/>
      <c r="AE183" s="28"/>
      <c r="AF183" s="28"/>
    </row>
    <row r="184" ht="270.75" spans="1:32">
      <c r="A184" s="18" t="s">
        <v>14</v>
      </c>
      <c r="B184" s="14" t="s">
        <v>990</v>
      </c>
      <c r="C184" s="14" t="s">
        <v>991</v>
      </c>
      <c r="D184" s="14" t="s">
        <v>992</v>
      </c>
      <c r="E184" s="14" t="s">
        <v>993</v>
      </c>
      <c r="F184" s="14" t="s">
        <v>106</v>
      </c>
      <c r="G184" s="14" t="s">
        <v>994</v>
      </c>
      <c r="H184" s="14" t="s">
        <v>995</v>
      </c>
      <c r="I184" s="14">
        <v>480</v>
      </c>
      <c r="J184" s="14">
        <v>480</v>
      </c>
      <c r="K184" s="14"/>
      <c r="L184" s="14">
        <v>480</v>
      </c>
      <c r="M184" s="14"/>
      <c r="N184" s="14"/>
      <c r="O184" s="14"/>
      <c r="P184" s="14"/>
      <c r="Q184" s="14" t="s">
        <v>119</v>
      </c>
      <c r="R184" s="14" t="s">
        <v>108</v>
      </c>
      <c r="S184" s="14" t="s">
        <v>108</v>
      </c>
      <c r="T184" s="14" t="s">
        <v>120</v>
      </c>
      <c r="U184" s="14" t="s">
        <v>120</v>
      </c>
      <c r="V184" s="14" t="s">
        <v>120</v>
      </c>
      <c r="W184" s="14">
        <v>50</v>
      </c>
      <c r="X184" s="14">
        <v>235</v>
      </c>
      <c r="Y184" s="14">
        <v>430</v>
      </c>
      <c r="Z184" s="14" t="s">
        <v>996</v>
      </c>
      <c r="AA184" s="14" t="s">
        <v>997</v>
      </c>
      <c r="AB184" s="14" t="s">
        <v>949</v>
      </c>
      <c r="AC184" s="28"/>
      <c r="AD184" s="28"/>
      <c r="AE184" s="28"/>
      <c r="AF184" s="28"/>
    </row>
    <row r="185" ht="57" spans="1:32">
      <c r="A185" s="18" t="s">
        <v>14</v>
      </c>
      <c r="B185" s="14" t="s">
        <v>998</v>
      </c>
      <c r="C185" s="14" t="s">
        <v>999</v>
      </c>
      <c r="D185" s="14" t="s">
        <v>1000</v>
      </c>
      <c r="E185" s="14" t="s">
        <v>1001</v>
      </c>
      <c r="F185" s="14" t="s">
        <v>106</v>
      </c>
      <c r="G185" s="14" t="s">
        <v>1001</v>
      </c>
      <c r="H185" s="14" t="s">
        <v>1002</v>
      </c>
      <c r="I185" s="14">
        <v>20</v>
      </c>
      <c r="J185" s="14">
        <v>20</v>
      </c>
      <c r="K185" s="14">
        <v>20</v>
      </c>
      <c r="L185" s="14"/>
      <c r="M185" s="14"/>
      <c r="N185" s="14"/>
      <c r="O185" s="14"/>
      <c r="P185" s="14"/>
      <c r="Q185" s="14" t="s">
        <v>119</v>
      </c>
      <c r="R185" s="14" t="s">
        <v>108</v>
      </c>
      <c r="S185" s="14" t="s">
        <v>108</v>
      </c>
      <c r="T185" s="14" t="s">
        <v>108</v>
      </c>
      <c r="U185" s="14" t="s">
        <v>108</v>
      </c>
      <c r="V185" s="14" t="s">
        <v>120</v>
      </c>
      <c r="W185" s="14">
        <v>82</v>
      </c>
      <c r="X185" s="14">
        <v>300</v>
      </c>
      <c r="Y185" s="14">
        <v>1507</v>
      </c>
      <c r="Z185" s="14" t="s">
        <v>1003</v>
      </c>
      <c r="AA185" s="14" t="s">
        <v>1004</v>
      </c>
      <c r="AB185" s="14" t="s">
        <v>1005</v>
      </c>
      <c r="AC185" s="28"/>
      <c r="AD185" s="28"/>
      <c r="AE185" s="28"/>
      <c r="AF185" s="28"/>
    </row>
    <row r="186" ht="42.75" spans="1:32">
      <c r="A186" s="18" t="s">
        <v>14</v>
      </c>
      <c r="B186" s="14" t="s">
        <v>1006</v>
      </c>
      <c r="C186" s="14" t="s">
        <v>1007</v>
      </c>
      <c r="D186" s="14" t="s">
        <v>1000</v>
      </c>
      <c r="E186" s="14" t="s">
        <v>1008</v>
      </c>
      <c r="F186" s="14" t="s">
        <v>106</v>
      </c>
      <c r="G186" s="14" t="s">
        <v>1008</v>
      </c>
      <c r="H186" s="14" t="s">
        <v>1009</v>
      </c>
      <c r="I186" s="14">
        <v>50</v>
      </c>
      <c r="J186" s="14">
        <v>50</v>
      </c>
      <c r="K186" s="14">
        <v>50</v>
      </c>
      <c r="L186" s="14"/>
      <c r="M186" s="14"/>
      <c r="N186" s="14"/>
      <c r="O186" s="14"/>
      <c r="P186" s="14"/>
      <c r="Q186" s="14" t="s">
        <v>119</v>
      </c>
      <c r="R186" s="14" t="s">
        <v>108</v>
      </c>
      <c r="S186" s="14" t="s">
        <v>120</v>
      </c>
      <c r="T186" s="14" t="s">
        <v>108</v>
      </c>
      <c r="U186" s="14" t="s">
        <v>108</v>
      </c>
      <c r="V186" s="14" t="s">
        <v>120</v>
      </c>
      <c r="W186" s="14">
        <v>52</v>
      </c>
      <c r="X186" s="14">
        <v>170</v>
      </c>
      <c r="Y186" s="14">
        <v>1007</v>
      </c>
      <c r="Z186" s="14" t="s">
        <v>1010</v>
      </c>
      <c r="AA186" s="14" t="s">
        <v>1011</v>
      </c>
      <c r="AB186" s="14" t="s">
        <v>1005</v>
      </c>
      <c r="AC186" s="28"/>
      <c r="AD186" s="28"/>
      <c r="AE186" s="28"/>
      <c r="AF186" s="28"/>
    </row>
    <row r="187" ht="42.75" spans="1:32">
      <c r="A187" s="18" t="s">
        <v>14</v>
      </c>
      <c r="B187" s="14" t="s">
        <v>1012</v>
      </c>
      <c r="C187" s="14" t="s">
        <v>1013</v>
      </c>
      <c r="D187" s="14" t="s">
        <v>1000</v>
      </c>
      <c r="E187" s="14" t="s">
        <v>1008</v>
      </c>
      <c r="F187" s="14" t="s">
        <v>106</v>
      </c>
      <c r="G187" s="14" t="s">
        <v>1014</v>
      </c>
      <c r="H187" s="14" t="s">
        <v>1009</v>
      </c>
      <c r="I187" s="14">
        <v>10</v>
      </c>
      <c r="J187" s="14">
        <v>10</v>
      </c>
      <c r="K187" s="14">
        <v>10</v>
      </c>
      <c r="L187" s="14"/>
      <c r="M187" s="14"/>
      <c r="N187" s="14"/>
      <c r="O187" s="14"/>
      <c r="P187" s="14"/>
      <c r="Q187" s="14" t="s">
        <v>119</v>
      </c>
      <c r="R187" s="14" t="s">
        <v>108</v>
      </c>
      <c r="S187" s="14" t="s">
        <v>120</v>
      </c>
      <c r="T187" s="14" t="s">
        <v>120</v>
      </c>
      <c r="U187" s="14" t="s">
        <v>120</v>
      </c>
      <c r="V187" s="14" t="s">
        <v>120</v>
      </c>
      <c r="W187" s="14">
        <v>20</v>
      </c>
      <c r="X187" s="14">
        <v>30</v>
      </c>
      <c r="Y187" s="14">
        <v>50</v>
      </c>
      <c r="Z187" s="14" t="s">
        <v>1015</v>
      </c>
      <c r="AA187" s="14" t="s">
        <v>1011</v>
      </c>
      <c r="AB187" s="14" t="s">
        <v>1005</v>
      </c>
      <c r="AC187" s="28"/>
      <c r="AD187" s="28"/>
      <c r="AE187" s="28"/>
      <c r="AF187" s="28"/>
    </row>
    <row r="188" ht="42.75" spans="1:32">
      <c r="A188" s="18" t="s">
        <v>14</v>
      </c>
      <c r="B188" s="14" t="s">
        <v>1016</v>
      </c>
      <c r="C188" s="14" t="s">
        <v>1017</v>
      </c>
      <c r="D188" s="14" t="s">
        <v>1000</v>
      </c>
      <c r="E188" s="14" t="s">
        <v>1008</v>
      </c>
      <c r="F188" s="14" t="s">
        <v>106</v>
      </c>
      <c r="G188" s="14" t="s">
        <v>1014</v>
      </c>
      <c r="H188" s="14" t="s">
        <v>1009</v>
      </c>
      <c r="I188" s="14">
        <v>20</v>
      </c>
      <c r="J188" s="14">
        <v>20</v>
      </c>
      <c r="K188" s="14">
        <v>20</v>
      </c>
      <c r="L188" s="14"/>
      <c r="M188" s="14"/>
      <c r="N188" s="14"/>
      <c r="O188" s="14"/>
      <c r="P188" s="14"/>
      <c r="Q188" s="14" t="s">
        <v>119</v>
      </c>
      <c r="R188" s="14" t="s">
        <v>108</v>
      </c>
      <c r="S188" s="14" t="s">
        <v>120</v>
      </c>
      <c r="T188" s="14" t="s">
        <v>120</v>
      </c>
      <c r="U188" s="14" t="s">
        <v>108</v>
      </c>
      <c r="V188" s="14" t="s">
        <v>120</v>
      </c>
      <c r="W188" s="14">
        <v>30</v>
      </c>
      <c r="X188" s="14">
        <v>41</v>
      </c>
      <c r="Y188" s="14">
        <v>143</v>
      </c>
      <c r="Z188" s="14" t="s">
        <v>1018</v>
      </c>
      <c r="AA188" s="14" t="s">
        <v>1011</v>
      </c>
      <c r="AB188" s="14" t="s">
        <v>1005</v>
      </c>
      <c r="AC188" s="28"/>
      <c r="AD188" s="28"/>
      <c r="AE188" s="28"/>
      <c r="AF188" s="28"/>
    </row>
    <row r="189" ht="42.75" spans="1:32">
      <c r="A189" s="18" t="s">
        <v>14</v>
      </c>
      <c r="B189" s="14" t="s">
        <v>1019</v>
      </c>
      <c r="C189" s="14" t="s">
        <v>1020</v>
      </c>
      <c r="D189" s="14" t="s">
        <v>1000</v>
      </c>
      <c r="E189" s="14" t="s">
        <v>1021</v>
      </c>
      <c r="F189" s="14" t="s">
        <v>106</v>
      </c>
      <c r="G189" s="14" t="s">
        <v>1021</v>
      </c>
      <c r="H189" s="14" t="s">
        <v>1022</v>
      </c>
      <c r="I189" s="14">
        <v>10</v>
      </c>
      <c r="J189" s="14">
        <v>10</v>
      </c>
      <c r="K189" s="14">
        <v>10</v>
      </c>
      <c r="L189" s="14"/>
      <c r="M189" s="14"/>
      <c r="N189" s="14"/>
      <c r="O189" s="14"/>
      <c r="P189" s="14"/>
      <c r="Q189" s="14" t="s">
        <v>119</v>
      </c>
      <c r="R189" s="14" t="s">
        <v>108</v>
      </c>
      <c r="S189" s="14" t="s">
        <v>120</v>
      </c>
      <c r="T189" s="14" t="s">
        <v>108</v>
      </c>
      <c r="U189" s="14" t="s">
        <v>108</v>
      </c>
      <c r="V189" s="14" t="s">
        <v>120</v>
      </c>
      <c r="W189" s="14">
        <v>12</v>
      </c>
      <c r="X189" s="14">
        <v>26</v>
      </c>
      <c r="Y189" s="14">
        <v>80</v>
      </c>
      <c r="Z189" s="14" t="s">
        <v>1023</v>
      </c>
      <c r="AA189" s="14" t="s">
        <v>1024</v>
      </c>
      <c r="AB189" s="14" t="s">
        <v>1005</v>
      </c>
      <c r="AC189" s="28"/>
      <c r="AD189" s="28"/>
      <c r="AE189" s="28"/>
      <c r="AF189" s="28"/>
    </row>
    <row r="190" ht="42.75" spans="1:32">
      <c r="A190" s="18" t="s">
        <v>14</v>
      </c>
      <c r="B190" s="14" t="s">
        <v>1025</v>
      </c>
      <c r="C190" s="14" t="s">
        <v>642</v>
      </c>
      <c r="D190" s="14" t="s">
        <v>1000</v>
      </c>
      <c r="E190" s="14" t="s">
        <v>1021</v>
      </c>
      <c r="F190" s="14" t="s">
        <v>106</v>
      </c>
      <c r="G190" s="14" t="s">
        <v>1021</v>
      </c>
      <c r="H190" s="14" t="s">
        <v>1022</v>
      </c>
      <c r="I190" s="14">
        <v>50</v>
      </c>
      <c r="J190" s="14">
        <v>50</v>
      </c>
      <c r="K190" s="14">
        <v>50</v>
      </c>
      <c r="L190" s="14"/>
      <c r="M190" s="14"/>
      <c r="N190" s="14"/>
      <c r="O190" s="14"/>
      <c r="P190" s="14"/>
      <c r="Q190" s="14" t="s">
        <v>119</v>
      </c>
      <c r="R190" s="14" t="s">
        <v>108</v>
      </c>
      <c r="S190" s="14" t="s">
        <v>120</v>
      </c>
      <c r="T190" s="14" t="s">
        <v>108</v>
      </c>
      <c r="U190" s="14" t="s">
        <v>108</v>
      </c>
      <c r="V190" s="14" t="s">
        <v>120</v>
      </c>
      <c r="W190" s="14">
        <v>36</v>
      </c>
      <c r="X190" s="14">
        <v>108</v>
      </c>
      <c r="Y190" s="14">
        <v>150</v>
      </c>
      <c r="Z190" s="14" t="s">
        <v>1023</v>
      </c>
      <c r="AA190" s="14" t="s">
        <v>1024</v>
      </c>
      <c r="AB190" s="14" t="s">
        <v>1005</v>
      </c>
      <c r="AC190" s="28"/>
      <c r="AD190" s="28"/>
      <c r="AE190" s="28"/>
      <c r="AF190" s="28"/>
    </row>
    <row r="191" ht="42.75" spans="1:32">
      <c r="A191" s="18" t="s">
        <v>14</v>
      </c>
      <c r="B191" s="14" t="s">
        <v>1026</v>
      </c>
      <c r="C191" s="14" t="s">
        <v>1027</v>
      </c>
      <c r="D191" s="14" t="s">
        <v>1000</v>
      </c>
      <c r="E191" s="14" t="s">
        <v>1021</v>
      </c>
      <c r="F191" s="14" t="s">
        <v>106</v>
      </c>
      <c r="G191" s="14" t="s">
        <v>1021</v>
      </c>
      <c r="H191" s="14" t="s">
        <v>1022</v>
      </c>
      <c r="I191" s="14">
        <v>50</v>
      </c>
      <c r="J191" s="14">
        <v>50</v>
      </c>
      <c r="K191" s="14">
        <v>50</v>
      </c>
      <c r="L191" s="14"/>
      <c r="M191" s="14"/>
      <c r="N191" s="14"/>
      <c r="O191" s="14"/>
      <c r="P191" s="14"/>
      <c r="Q191" s="14" t="s">
        <v>119</v>
      </c>
      <c r="R191" s="14" t="s">
        <v>108</v>
      </c>
      <c r="S191" s="14" t="s">
        <v>120</v>
      </c>
      <c r="T191" s="14" t="s">
        <v>108</v>
      </c>
      <c r="U191" s="14" t="s">
        <v>108</v>
      </c>
      <c r="V191" s="14" t="s">
        <v>120</v>
      </c>
      <c r="W191" s="14">
        <v>1</v>
      </c>
      <c r="X191" s="14">
        <v>4</v>
      </c>
      <c r="Y191" s="14">
        <v>18</v>
      </c>
      <c r="Z191" s="14" t="s">
        <v>1023</v>
      </c>
      <c r="AA191" s="14" t="s">
        <v>1024</v>
      </c>
      <c r="AB191" s="14" t="s">
        <v>1005</v>
      </c>
      <c r="AC191" s="28"/>
      <c r="AD191" s="28"/>
      <c r="AE191" s="28"/>
      <c r="AF191" s="28"/>
    </row>
    <row r="192" ht="42.75" spans="1:32">
      <c r="A192" s="18" t="s">
        <v>14</v>
      </c>
      <c r="B192" s="14" t="s">
        <v>1028</v>
      </c>
      <c r="C192" s="14" t="s">
        <v>1029</v>
      </c>
      <c r="D192" s="14" t="s">
        <v>1000</v>
      </c>
      <c r="E192" s="14" t="s">
        <v>1030</v>
      </c>
      <c r="F192" s="14" t="s">
        <v>106</v>
      </c>
      <c r="G192" s="14" t="s">
        <v>1031</v>
      </c>
      <c r="H192" s="14" t="s">
        <v>1032</v>
      </c>
      <c r="I192" s="14">
        <v>50</v>
      </c>
      <c r="J192" s="14">
        <v>50</v>
      </c>
      <c r="K192" s="14">
        <v>50</v>
      </c>
      <c r="L192" s="14"/>
      <c r="M192" s="14"/>
      <c r="N192" s="14"/>
      <c r="O192" s="14"/>
      <c r="P192" s="14"/>
      <c r="Q192" s="14" t="s">
        <v>119</v>
      </c>
      <c r="R192" s="14" t="s">
        <v>108</v>
      </c>
      <c r="S192" s="14" t="s">
        <v>120</v>
      </c>
      <c r="T192" s="14" t="s">
        <v>108</v>
      </c>
      <c r="U192" s="14" t="s">
        <v>108</v>
      </c>
      <c r="V192" s="14" t="s">
        <v>120</v>
      </c>
      <c r="W192" s="14">
        <v>13</v>
      </c>
      <c r="X192" s="14">
        <v>33</v>
      </c>
      <c r="Y192" s="14">
        <v>105</v>
      </c>
      <c r="Z192" s="14" t="s">
        <v>1010</v>
      </c>
      <c r="AA192" s="14" t="s">
        <v>1011</v>
      </c>
      <c r="AB192" s="14" t="s">
        <v>1005</v>
      </c>
      <c r="AC192" s="28"/>
      <c r="AD192" s="28"/>
      <c r="AE192" s="28"/>
      <c r="AF192" s="28"/>
    </row>
    <row r="193" ht="42.75" spans="1:32">
      <c r="A193" s="18" t="s">
        <v>14</v>
      </c>
      <c r="B193" s="14" t="s">
        <v>1033</v>
      </c>
      <c r="C193" s="14" t="s">
        <v>1034</v>
      </c>
      <c r="D193" s="14" t="s">
        <v>1000</v>
      </c>
      <c r="E193" s="14" t="s">
        <v>1035</v>
      </c>
      <c r="F193" s="14" t="s">
        <v>106</v>
      </c>
      <c r="G193" s="14" t="s">
        <v>1035</v>
      </c>
      <c r="H193" s="14" t="s">
        <v>1036</v>
      </c>
      <c r="I193" s="14">
        <v>50</v>
      </c>
      <c r="J193" s="14">
        <v>50</v>
      </c>
      <c r="K193" s="14">
        <v>50</v>
      </c>
      <c r="L193" s="14"/>
      <c r="M193" s="14"/>
      <c r="N193" s="14"/>
      <c r="O193" s="14"/>
      <c r="P193" s="14"/>
      <c r="Q193" s="14" t="s">
        <v>119</v>
      </c>
      <c r="R193" s="14" t="s">
        <v>108</v>
      </c>
      <c r="S193" s="14" t="s">
        <v>108</v>
      </c>
      <c r="T193" s="14" t="s">
        <v>108</v>
      </c>
      <c r="U193" s="14" t="s">
        <v>108</v>
      </c>
      <c r="V193" s="14" t="s">
        <v>108</v>
      </c>
      <c r="W193" s="14">
        <v>33</v>
      </c>
      <c r="X193" s="14">
        <v>107</v>
      </c>
      <c r="Y193" s="14">
        <v>420</v>
      </c>
      <c r="Z193" s="14" t="s">
        <v>1010</v>
      </c>
      <c r="AA193" s="14" t="s">
        <v>1011</v>
      </c>
      <c r="AB193" s="14" t="s">
        <v>1005</v>
      </c>
      <c r="AC193" s="28"/>
      <c r="AD193" s="28"/>
      <c r="AE193" s="28"/>
      <c r="AF193" s="28"/>
    </row>
    <row r="194" ht="42.75" spans="1:32">
      <c r="A194" s="18" t="s">
        <v>14</v>
      </c>
      <c r="B194" s="14" t="s">
        <v>1037</v>
      </c>
      <c r="C194" s="14" t="s">
        <v>1038</v>
      </c>
      <c r="D194" s="14" t="s">
        <v>1000</v>
      </c>
      <c r="E194" s="14" t="s">
        <v>1039</v>
      </c>
      <c r="F194" s="14" t="s">
        <v>106</v>
      </c>
      <c r="G194" s="14" t="s">
        <v>1040</v>
      </c>
      <c r="H194" s="14" t="s">
        <v>1041</v>
      </c>
      <c r="I194" s="14">
        <v>24</v>
      </c>
      <c r="J194" s="14">
        <v>24</v>
      </c>
      <c r="K194" s="14">
        <v>24</v>
      </c>
      <c r="L194" s="14"/>
      <c r="M194" s="14"/>
      <c r="N194" s="14"/>
      <c r="O194" s="14"/>
      <c r="P194" s="14"/>
      <c r="Q194" s="14" t="s">
        <v>119</v>
      </c>
      <c r="R194" s="14" t="s">
        <v>108</v>
      </c>
      <c r="S194" s="14" t="s">
        <v>120</v>
      </c>
      <c r="T194" s="14" t="s">
        <v>120</v>
      </c>
      <c r="U194" s="14" t="s">
        <v>108</v>
      </c>
      <c r="V194" s="14" t="s">
        <v>120</v>
      </c>
      <c r="W194" s="14">
        <v>65</v>
      </c>
      <c r="X194" s="14">
        <v>170</v>
      </c>
      <c r="Y194" s="14">
        <v>520</v>
      </c>
      <c r="Z194" s="14" t="s">
        <v>1010</v>
      </c>
      <c r="AA194" s="14" t="s">
        <v>1011</v>
      </c>
      <c r="AB194" s="14" t="s">
        <v>1005</v>
      </c>
      <c r="AC194" s="28"/>
      <c r="AD194" s="28"/>
      <c r="AE194" s="28"/>
      <c r="AF194" s="28"/>
    </row>
    <row r="195" ht="42.75" spans="1:32">
      <c r="A195" s="18" t="s">
        <v>14</v>
      </c>
      <c r="B195" s="14" t="s">
        <v>1042</v>
      </c>
      <c r="C195" s="14" t="s">
        <v>1043</v>
      </c>
      <c r="D195" s="14" t="s">
        <v>1000</v>
      </c>
      <c r="E195" s="14" t="s">
        <v>1044</v>
      </c>
      <c r="F195" s="14" t="s">
        <v>106</v>
      </c>
      <c r="G195" s="14" t="s">
        <v>1044</v>
      </c>
      <c r="H195" s="14" t="s">
        <v>1045</v>
      </c>
      <c r="I195" s="14">
        <v>50</v>
      </c>
      <c r="J195" s="14">
        <v>50</v>
      </c>
      <c r="K195" s="14">
        <v>50</v>
      </c>
      <c r="L195" s="14"/>
      <c r="M195" s="14"/>
      <c r="N195" s="14"/>
      <c r="O195" s="14"/>
      <c r="P195" s="14"/>
      <c r="Q195" s="14" t="s">
        <v>119</v>
      </c>
      <c r="R195" s="14" t="s">
        <v>108</v>
      </c>
      <c r="S195" s="14" t="s">
        <v>108</v>
      </c>
      <c r="T195" s="14" t="s">
        <v>120</v>
      </c>
      <c r="U195" s="14" t="s">
        <v>108</v>
      </c>
      <c r="V195" s="14" t="s">
        <v>120</v>
      </c>
      <c r="W195" s="14">
        <v>40</v>
      </c>
      <c r="X195" s="14">
        <v>125</v>
      </c>
      <c r="Y195" s="14">
        <v>360</v>
      </c>
      <c r="Z195" s="14" t="s">
        <v>1010</v>
      </c>
      <c r="AA195" s="14" t="s">
        <v>1011</v>
      </c>
      <c r="AB195" s="14" t="s">
        <v>1005</v>
      </c>
      <c r="AC195" s="28"/>
      <c r="AD195" s="28"/>
      <c r="AE195" s="28"/>
      <c r="AF195" s="28"/>
    </row>
    <row r="196" ht="42.75" spans="1:32">
      <c r="A196" s="18" t="s">
        <v>14</v>
      </c>
      <c r="B196" s="14" t="s">
        <v>1046</v>
      </c>
      <c r="C196" s="14" t="s">
        <v>1047</v>
      </c>
      <c r="D196" s="14" t="s">
        <v>1000</v>
      </c>
      <c r="E196" s="14" t="s">
        <v>1044</v>
      </c>
      <c r="F196" s="14" t="s">
        <v>106</v>
      </c>
      <c r="G196" s="14" t="s">
        <v>1044</v>
      </c>
      <c r="H196" s="14" t="s">
        <v>1045</v>
      </c>
      <c r="I196" s="14">
        <v>50</v>
      </c>
      <c r="J196" s="14">
        <v>50</v>
      </c>
      <c r="K196" s="14">
        <v>50</v>
      </c>
      <c r="L196" s="14"/>
      <c r="M196" s="14"/>
      <c r="N196" s="14"/>
      <c r="O196" s="14"/>
      <c r="P196" s="14"/>
      <c r="Q196" s="14" t="s">
        <v>119</v>
      </c>
      <c r="R196" s="14" t="s">
        <v>108</v>
      </c>
      <c r="S196" s="14" t="s">
        <v>108</v>
      </c>
      <c r="T196" s="14" t="s">
        <v>120</v>
      </c>
      <c r="U196" s="14" t="s">
        <v>108</v>
      </c>
      <c r="V196" s="14" t="s">
        <v>120</v>
      </c>
      <c r="W196" s="14">
        <v>40</v>
      </c>
      <c r="X196" s="14">
        <v>125</v>
      </c>
      <c r="Y196" s="14">
        <v>360</v>
      </c>
      <c r="Z196" s="14" t="s">
        <v>1010</v>
      </c>
      <c r="AA196" s="14" t="s">
        <v>1011</v>
      </c>
      <c r="AB196" s="14" t="s">
        <v>1005</v>
      </c>
      <c r="AC196" s="28"/>
      <c r="AD196" s="28"/>
      <c r="AE196" s="28"/>
      <c r="AF196" s="28"/>
    </row>
    <row r="197" ht="185.25" spans="1:32">
      <c r="A197" s="18" t="s">
        <v>14</v>
      </c>
      <c r="B197" s="14" t="s">
        <v>1048</v>
      </c>
      <c r="C197" s="14" t="s">
        <v>1049</v>
      </c>
      <c r="D197" s="14" t="s">
        <v>1000</v>
      </c>
      <c r="E197" s="14" t="s">
        <v>1044</v>
      </c>
      <c r="F197" s="14" t="s">
        <v>106</v>
      </c>
      <c r="G197" s="14" t="s">
        <v>357</v>
      </c>
      <c r="H197" s="14" t="s">
        <v>1045</v>
      </c>
      <c r="I197" s="14">
        <v>40</v>
      </c>
      <c r="J197" s="14">
        <v>40</v>
      </c>
      <c r="K197" s="14">
        <v>40</v>
      </c>
      <c r="L197" s="14"/>
      <c r="M197" s="14"/>
      <c r="N197" s="14"/>
      <c r="O197" s="14"/>
      <c r="P197" s="14"/>
      <c r="Q197" s="14" t="s">
        <v>119</v>
      </c>
      <c r="R197" s="14" t="s">
        <v>108</v>
      </c>
      <c r="S197" s="14" t="s">
        <v>108</v>
      </c>
      <c r="T197" s="14" t="s">
        <v>120</v>
      </c>
      <c r="U197" s="14" t="s">
        <v>108</v>
      </c>
      <c r="V197" s="14" t="s">
        <v>120</v>
      </c>
      <c r="W197" s="14">
        <v>40</v>
      </c>
      <c r="X197" s="14">
        <v>125</v>
      </c>
      <c r="Y197" s="14">
        <v>360</v>
      </c>
      <c r="Z197" s="14" t="s">
        <v>1050</v>
      </c>
      <c r="AA197" s="14" t="s">
        <v>1051</v>
      </c>
      <c r="AB197" s="14" t="s">
        <v>1005</v>
      </c>
      <c r="AC197" s="28"/>
      <c r="AD197" s="28"/>
      <c r="AE197" s="28"/>
      <c r="AF197" s="28"/>
    </row>
    <row r="198" ht="185.25" spans="1:32">
      <c r="A198" s="18" t="s">
        <v>14</v>
      </c>
      <c r="B198" s="14" t="s">
        <v>1052</v>
      </c>
      <c r="C198" s="14" t="s">
        <v>1053</v>
      </c>
      <c r="D198" s="14" t="s">
        <v>1000</v>
      </c>
      <c r="E198" s="14" t="s">
        <v>1054</v>
      </c>
      <c r="F198" s="14" t="s">
        <v>106</v>
      </c>
      <c r="G198" s="14" t="s">
        <v>1054</v>
      </c>
      <c r="H198" s="14" t="s">
        <v>1055</v>
      </c>
      <c r="I198" s="14">
        <v>50</v>
      </c>
      <c r="J198" s="14">
        <v>50</v>
      </c>
      <c r="K198" s="14">
        <v>50</v>
      </c>
      <c r="L198" s="14"/>
      <c r="M198" s="14"/>
      <c r="N198" s="14"/>
      <c r="O198" s="14"/>
      <c r="P198" s="14"/>
      <c r="Q198" s="14" t="s">
        <v>119</v>
      </c>
      <c r="R198" s="14" t="s">
        <v>108</v>
      </c>
      <c r="S198" s="14" t="s">
        <v>108</v>
      </c>
      <c r="T198" s="14" t="s">
        <v>108</v>
      </c>
      <c r="U198" s="14" t="s">
        <v>108</v>
      </c>
      <c r="V198" s="14" t="s">
        <v>120</v>
      </c>
      <c r="W198" s="14">
        <v>276</v>
      </c>
      <c r="X198" s="14">
        <v>967</v>
      </c>
      <c r="Y198" s="14">
        <v>967</v>
      </c>
      <c r="Z198" s="14" t="s">
        <v>1050</v>
      </c>
      <c r="AA198" s="14" t="s">
        <v>1051</v>
      </c>
      <c r="AB198" s="14" t="s">
        <v>1005</v>
      </c>
      <c r="AC198" s="28"/>
      <c r="AD198" s="28"/>
      <c r="AE198" s="28"/>
      <c r="AF198" s="28"/>
    </row>
    <row r="199" spans="1:32">
      <c r="A199" s="18" t="s">
        <v>15</v>
      </c>
      <c r="B199" s="14">
        <v>29</v>
      </c>
      <c r="C199" s="14"/>
      <c r="D199" s="14"/>
      <c r="E199" s="14"/>
      <c r="F199" s="14"/>
      <c r="G199" s="14"/>
      <c r="H199" s="14"/>
      <c r="I199" s="14">
        <f t="shared" ref="I199:P199" si="4">SUM(I200:I228)</f>
        <v>3155.2</v>
      </c>
      <c r="J199" s="14">
        <f t="shared" si="4"/>
        <v>2877.7</v>
      </c>
      <c r="K199" s="14">
        <f t="shared" si="4"/>
        <v>1030</v>
      </c>
      <c r="L199" s="14">
        <f t="shared" si="4"/>
        <v>558.2</v>
      </c>
      <c r="M199" s="14">
        <f t="shared" si="4"/>
        <v>0</v>
      </c>
      <c r="N199" s="14">
        <f t="shared" si="4"/>
        <v>1289.5</v>
      </c>
      <c r="O199" s="14">
        <f t="shared" si="4"/>
        <v>0</v>
      </c>
      <c r="P199" s="14">
        <f t="shared" si="4"/>
        <v>277.5</v>
      </c>
      <c r="Q199" s="14"/>
      <c r="R199" s="14"/>
      <c r="S199" s="14"/>
      <c r="T199" s="14"/>
      <c r="U199" s="14"/>
      <c r="V199" s="14"/>
      <c r="W199" s="14"/>
      <c r="X199" s="14"/>
      <c r="Y199" s="14"/>
      <c r="Z199" s="14"/>
      <c r="AA199" s="14"/>
      <c r="AB199" s="14"/>
      <c r="AC199" s="28"/>
      <c r="AD199" s="28"/>
      <c r="AE199" s="28"/>
      <c r="AF199" s="28"/>
    </row>
    <row r="200" ht="57" spans="1:32">
      <c r="A200" s="18" t="s">
        <v>15</v>
      </c>
      <c r="B200" s="29" t="s">
        <v>1056</v>
      </c>
      <c r="C200" s="14" t="s">
        <v>1057</v>
      </c>
      <c r="D200" s="14" t="s">
        <v>123</v>
      </c>
      <c r="E200" s="14" t="s">
        <v>124</v>
      </c>
      <c r="F200" s="14" t="s">
        <v>106</v>
      </c>
      <c r="G200" s="14" t="s">
        <v>1058</v>
      </c>
      <c r="H200" s="14" t="s">
        <v>1059</v>
      </c>
      <c r="I200" s="14">
        <v>80</v>
      </c>
      <c r="J200" s="14">
        <v>80</v>
      </c>
      <c r="K200" s="14">
        <v>80</v>
      </c>
      <c r="L200" s="14"/>
      <c r="M200" s="14"/>
      <c r="N200" s="14"/>
      <c r="O200" s="14"/>
      <c r="P200" s="14"/>
      <c r="Q200" s="14" t="s">
        <v>119</v>
      </c>
      <c r="R200" s="14" t="s">
        <v>120</v>
      </c>
      <c r="S200" s="14" t="s">
        <v>108</v>
      </c>
      <c r="T200" s="14" t="s">
        <v>108</v>
      </c>
      <c r="U200" s="14" t="s">
        <v>108</v>
      </c>
      <c r="V200" s="14" t="s">
        <v>120</v>
      </c>
      <c r="W200" s="14">
        <v>54</v>
      </c>
      <c r="X200" s="14">
        <v>197</v>
      </c>
      <c r="Y200" s="14">
        <v>197</v>
      </c>
      <c r="Z200" s="14" t="s">
        <v>1060</v>
      </c>
      <c r="AA200" s="14" t="s">
        <v>1061</v>
      </c>
      <c r="AB200" s="14" t="s">
        <v>123</v>
      </c>
      <c r="AC200" s="28"/>
      <c r="AD200" s="28"/>
      <c r="AE200" s="28"/>
      <c r="AF200" s="28"/>
    </row>
    <row r="201" ht="114" spans="1:32">
      <c r="A201" s="18" t="s">
        <v>15</v>
      </c>
      <c r="B201" s="29" t="s">
        <v>1062</v>
      </c>
      <c r="C201" s="14" t="s">
        <v>1063</v>
      </c>
      <c r="D201" s="14" t="s">
        <v>241</v>
      </c>
      <c r="E201" s="14" t="s">
        <v>242</v>
      </c>
      <c r="F201" s="14" t="s">
        <v>106</v>
      </c>
      <c r="G201" s="14" t="s">
        <v>241</v>
      </c>
      <c r="H201" s="14" t="s">
        <v>243</v>
      </c>
      <c r="I201" s="14">
        <v>20</v>
      </c>
      <c r="J201" s="14">
        <v>20</v>
      </c>
      <c r="K201" s="14"/>
      <c r="L201" s="14">
        <v>20</v>
      </c>
      <c r="M201" s="14"/>
      <c r="N201" s="14"/>
      <c r="O201" s="14"/>
      <c r="P201" s="14"/>
      <c r="Q201" s="14" t="s">
        <v>119</v>
      </c>
      <c r="R201" s="14" t="s">
        <v>108</v>
      </c>
      <c r="S201" s="14" t="s">
        <v>120</v>
      </c>
      <c r="T201" s="14" t="s">
        <v>120</v>
      </c>
      <c r="U201" s="14" t="s">
        <v>120</v>
      </c>
      <c r="V201" s="14" t="s">
        <v>120</v>
      </c>
      <c r="W201" s="14">
        <v>11</v>
      </c>
      <c r="X201" s="14">
        <v>35</v>
      </c>
      <c r="Y201" s="14">
        <v>140</v>
      </c>
      <c r="Z201" s="14" t="s">
        <v>244</v>
      </c>
      <c r="AA201" s="14" t="s">
        <v>1064</v>
      </c>
      <c r="AB201" s="14" t="s">
        <v>241</v>
      </c>
      <c r="AC201" s="28"/>
      <c r="AD201" s="28"/>
      <c r="AE201" s="28"/>
      <c r="AF201" s="28"/>
    </row>
    <row r="202" ht="99.75" spans="1:32">
      <c r="A202" s="18" t="s">
        <v>15</v>
      </c>
      <c r="B202" s="29" t="s">
        <v>1065</v>
      </c>
      <c r="C202" s="14" t="s">
        <v>1066</v>
      </c>
      <c r="D202" s="14" t="s">
        <v>241</v>
      </c>
      <c r="E202" s="14" t="s">
        <v>283</v>
      </c>
      <c r="F202" s="14" t="s">
        <v>106</v>
      </c>
      <c r="G202" s="14" t="s">
        <v>241</v>
      </c>
      <c r="H202" s="14" t="s">
        <v>284</v>
      </c>
      <c r="I202" s="14">
        <v>100</v>
      </c>
      <c r="J202" s="14">
        <v>60</v>
      </c>
      <c r="K202" s="14"/>
      <c r="L202" s="14">
        <v>60</v>
      </c>
      <c r="M202" s="14"/>
      <c r="N202" s="14"/>
      <c r="O202" s="14"/>
      <c r="P202" s="14">
        <v>40</v>
      </c>
      <c r="Q202" s="14" t="s">
        <v>119</v>
      </c>
      <c r="R202" s="14" t="s">
        <v>108</v>
      </c>
      <c r="S202" s="14" t="s">
        <v>120</v>
      </c>
      <c r="T202" s="14" t="s">
        <v>120</v>
      </c>
      <c r="U202" s="14" t="s">
        <v>108</v>
      </c>
      <c r="V202" s="14" t="s">
        <v>120</v>
      </c>
      <c r="W202" s="14">
        <v>60</v>
      </c>
      <c r="X202" s="14">
        <v>257</v>
      </c>
      <c r="Y202" s="14">
        <v>257</v>
      </c>
      <c r="Z202" s="14" t="s">
        <v>244</v>
      </c>
      <c r="AA202" s="14" t="s">
        <v>1067</v>
      </c>
      <c r="AB202" s="14" t="s">
        <v>241</v>
      </c>
      <c r="AC202" s="28"/>
      <c r="AD202" s="28"/>
      <c r="AE202" s="28"/>
      <c r="AF202" s="28"/>
    </row>
    <row r="203" ht="85.5" spans="1:32">
      <c r="A203" s="18" t="s">
        <v>15</v>
      </c>
      <c r="B203" s="29" t="s">
        <v>1068</v>
      </c>
      <c r="C203" s="14" t="s">
        <v>1069</v>
      </c>
      <c r="D203" s="14" t="s">
        <v>288</v>
      </c>
      <c r="E203" s="14" t="s">
        <v>289</v>
      </c>
      <c r="F203" s="14" t="s">
        <v>106</v>
      </c>
      <c r="G203" s="14" t="s">
        <v>289</v>
      </c>
      <c r="H203" s="14" t="s">
        <v>290</v>
      </c>
      <c r="I203" s="14">
        <v>12</v>
      </c>
      <c r="J203" s="14">
        <v>10.5</v>
      </c>
      <c r="K203" s="14"/>
      <c r="L203" s="14"/>
      <c r="M203" s="14"/>
      <c r="N203" s="14">
        <v>10.5</v>
      </c>
      <c r="O203" s="14"/>
      <c r="P203" s="14">
        <v>1.5</v>
      </c>
      <c r="Q203" s="14" t="s">
        <v>119</v>
      </c>
      <c r="R203" s="14" t="s">
        <v>108</v>
      </c>
      <c r="S203" s="14" t="s">
        <v>108</v>
      </c>
      <c r="T203" s="14" t="s">
        <v>108</v>
      </c>
      <c r="U203" s="14" t="s">
        <v>108</v>
      </c>
      <c r="V203" s="14" t="s">
        <v>120</v>
      </c>
      <c r="W203" s="14">
        <v>59</v>
      </c>
      <c r="X203" s="14">
        <v>195</v>
      </c>
      <c r="Y203" s="14">
        <v>150</v>
      </c>
      <c r="Z203" s="14" t="s">
        <v>291</v>
      </c>
      <c r="AA203" s="14" t="s">
        <v>1070</v>
      </c>
      <c r="AB203" s="14" t="s">
        <v>288</v>
      </c>
      <c r="AC203" s="28"/>
      <c r="AD203" s="28"/>
      <c r="AE203" s="28"/>
      <c r="AF203" s="28"/>
    </row>
    <row r="204" ht="71.25" spans="1:32">
      <c r="A204" s="18" t="s">
        <v>15</v>
      </c>
      <c r="B204" s="29" t="s">
        <v>1071</v>
      </c>
      <c r="C204" s="14" t="s">
        <v>1072</v>
      </c>
      <c r="D204" s="14" t="s">
        <v>288</v>
      </c>
      <c r="E204" s="14" t="s">
        <v>289</v>
      </c>
      <c r="F204" s="14" t="s">
        <v>106</v>
      </c>
      <c r="G204" s="14" t="s">
        <v>289</v>
      </c>
      <c r="H204" s="14" t="s">
        <v>290</v>
      </c>
      <c r="I204" s="14">
        <v>15</v>
      </c>
      <c r="J204" s="14">
        <v>14</v>
      </c>
      <c r="K204" s="14"/>
      <c r="L204" s="14"/>
      <c r="M204" s="14"/>
      <c r="N204" s="14">
        <v>14</v>
      </c>
      <c r="O204" s="14"/>
      <c r="P204" s="14">
        <v>1</v>
      </c>
      <c r="Q204" s="14" t="s">
        <v>119</v>
      </c>
      <c r="R204" s="14" t="s">
        <v>108</v>
      </c>
      <c r="S204" s="14" t="s">
        <v>108</v>
      </c>
      <c r="T204" s="14" t="s">
        <v>108</v>
      </c>
      <c r="U204" s="14" t="s">
        <v>120</v>
      </c>
      <c r="V204" s="14" t="s">
        <v>120</v>
      </c>
      <c r="W204" s="14">
        <v>100</v>
      </c>
      <c r="X204" s="14">
        <v>311</v>
      </c>
      <c r="Y204" s="14">
        <v>140</v>
      </c>
      <c r="Z204" s="14" t="s">
        <v>291</v>
      </c>
      <c r="AA204" s="14" t="s">
        <v>1073</v>
      </c>
      <c r="AB204" s="14" t="s">
        <v>288</v>
      </c>
      <c r="AC204" s="28"/>
      <c r="AD204" s="28"/>
      <c r="AE204" s="28"/>
      <c r="AF204" s="28"/>
    </row>
    <row r="205" ht="185.25" spans="1:32">
      <c r="A205" s="18" t="s">
        <v>15</v>
      </c>
      <c r="B205" s="29" t="s">
        <v>1074</v>
      </c>
      <c r="C205" s="14" t="s">
        <v>1075</v>
      </c>
      <c r="D205" s="14" t="s">
        <v>288</v>
      </c>
      <c r="E205" s="14" t="s">
        <v>289</v>
      </c>
      <c r="F205" s="14" t="s">
        <v>106</v>
      </c>
      <c r="G205" s="14" t="s">
        <v>289</v>
      </c>
      <c r="H205" s="14" t="s">
        <v>290</v>
      </c>
      <c r="I205" s="14">
        <v>37</v>
      </c>
      <c r="J205" s="14">
        <v>32</v>
      </c>
      <c r="K205" s="14"/>
      <c r="L205" s="14"/>
      <c r="M205" s="14"/>
      <c r="N205" s="14">
        <v>32</v>
      </c>
      <c r="O205" s="14"/>
      <c r="P205" s="14">
        <v>5</v>
      </c>
      <c r="Q205" s="14" t="s">
        <v>119</v>
      </c>
      <c r="R205" s="14" t="s">
        <v>108</v>
      </c>
      <c r="S205" s="14" t="s">
        <v>108</v>
      </c>
      <c r="T205" s="14" t="s">
        <v>108</v>
      </c>
      <c r="U205" s="14" t="s">
        <v>108</v>
      </c>
      <c r="V205" s="14" t="s">
        <v>120</v>
      </c>
      <c r="W205" s="14">
        <v>35</v>
      </c>
      <c r="X205" s="14">
        <v>110</v>
      </c>
      <c r="Y205" s="14">
        <v>110</v>
      </c>
      <c r="Z205" s="14" t="s">
        <v>291</v>
      </c>
      <c r="AA205" s="14" t="s">
        <v>1076</v>
      </c>
      <c r="AB205" s="14" t="s">
        <v>288</v>
      </c>
      <c r="AC205" s="28"/>
      <c r="AD205" s="28"/>
      <c r="AE205" s="28"/>
      <c r="AF205" s="28"/>
    </row>
    <row r="206" ht="85.5" spans="1:32">
      <c r="A206" s="18" t="s">
        <v>15</v>
      </c>
      <c r="B206" s="29" t="s">
        <v>1077</v>
      </c>
      <c r="C206" s="14" t="s">
        <v>1078</v>
      </c>
      <c r="D206" s="14" t="s">
        <v>288</v>
      </c>
      <c r="E206" s="14" t="s">
        <v>1079</v>
      </c>
      <c r="F206" s="14" t="s">
        <v>106</v>
      </c>
      <c r="G206" s="14" t="s">
        <v>1079</v>
      </c>
      <c r="H206" s="14" t="s">
        <v>1080</v>
      </c>
      <c r="I206" s="14">
        <v>30</v>
      </c>
      <c r="J206" s="14">
        <v>30</v>
      </c>
      <c r="K206" s="14"/>
      <c r="L206" s="14"/>
      <c r="M206" s="14"/>
      <c r="N206" s="14">
        <v>30</v>
      </c>
      <c r="O206" s="14"/>
      <c r="P206" s="14"/>
      <c r="Q206" s="14" t="s">
        <v>119</v>
      </c>
      <c r="R206" s="14" t="s">
        <v>108</v>
      </c>
      <c r="S206" s="14" t="s">
        <v>108</v>
      </c>
      <c r="T206" s="14" t="s">
        <v>108</v>
      </c>
      <c r="U206" s="14" t="s">
        <v>108</v>
      </c>
      <c r="V206" s="14" t="s">
        <v>120</v>
      </c>
      <c r="W206" s="14">
        <v>20</v>
      </c>
      <c r="X206" s="14">
        <v>50</v>
      </c>
      <c r="Y206" s="14">
        <v>100</v>
      </c>
      <c r="Z206" s="14" t="s">
        <v>291</v>
      </c>
      <c r="AA206" s="14" t="s">
        <v>1081</v>
      </c>
      <c r="AB206" s="14" t="s">
        <v>288</v>
      </c>
      <c r="AC206" s="28"/>
      <c r="AD206" s="28"/>
      <c r="AE206" s="28"/>
      <c r="AF206" s="28"/>
    </row>
    <row r="207" ht="99.75" spans="1:32">
      <c r="A207" s="18" t="s">
        <v>15</v>
      </c>
      <c r="B207" s="29" t="s">
        <v>1082</v>
      </c>
      <c r="C207" s="14" t="s">
        <v>1083</v>
      </c>
      <c r="D207" s="14" t="s">
        <v>337</v>
      </c>
      <c r="E207" s="14" t="s">
        <v>338</v>
      </c>
      <c r="F207" s="14" t="s">
        <v>106</v>
      </c>
      <c r="G207" s="14" t="s">
        <v>357</v>
      </c>
      <c r="H207" s="14" t="s">
        <v>340</v>
      </c>
      <c r="I207" s="14">
        <v>172.9</v>
      </c>
      <c r="J207" s="14">
        <v>172.9</v>
      </c>
      <c r="K207" s="14"/>
      <c r="L207" s="14">
        <v>172.9</v>
      </c>
      <c r="M207" s="14"/>
      <c r="N207" s="14"/>
      <c r="O207" s="14"/>
      <c r="P207" s="14"/>
      <c r="Q207" s="14" t="s">
        <v>119</v>
      </c>
      <c r="R207" s="14" t="s">
        <v>108</v>
      </c>
      <c r="S207" s="14" t="s">
        <v>108</v>
      </c>
      <c r="T207" s="14" t="s">
        <v>108</v>
      </c>
      <c r="U207" s="14" t="s">
        <v>108</v>
      </c>
      <c r="V207" s="14" t="s">
        <v>120</v>
      </c>
      <c r="W207" s="14">
        <v>221</v>
      </c>
      <c r="X207" s="14">
        <v>764</v>
      </c>
      <c r="Y207" s="14">
        <v>1779</v>
      </c>
      <c r="Z207" s="14" t="s">
        <v>1084</v>
      </c>
      <c r="AA207" s="14" t="s">
        <v>1085</v>
      </c>
      <c r="AB207" s="14" t="s">
        <v>337</v>
      </c>
      <c r="AC207" s="28"/>
      <c r="AD207" s="28"/>
      <c r="AE207" s="28"/>
      <c r="AF207" s="28"/>
    </row>
    <row r="208" ht="99.75" spans="1:32">
      <c r="A208" s="18" t="s">
        <v>15</v>
      </c>
      <c r="B208" s="29" t="s">
        <v>1086</v>
      </c>
      <c r="C208" s="14" t="s">
        <v>1087</v>
      </c>
      <c r="D208" s="14" t="s">
        <v>337</v>
      </c>
      <c r="E208" s="14" t="s">
        <v>378</v>
      </c>
      <c r="F208" s="14" t="s">
        <v>106</v>
      </c>
      <c r="G208" s="14" t="s">
        <v>339</v>
      </c>
      <c r="H208" s="14" t="s">
        <v>379</v>
      </c>
      <c r="I208" s="14">
        <v>200</v>
      </c>
      <c r="J208" s="14">
        <v>200</v>
      </c>
      <c r="K208" s="14"/>
      <c r="L208" s="14">
        <v>200</v>
      </c>
      <c r="M208" s="14"/>
      <c r="N208" s="14"/>
      <c r="O208" s="14"/>
      <c r="P208" s="14"/>
      <c r="Q208" s="14" t="s">
        <v>119</v>
      </c>
      <c r="R208" s="14" t="s">
        <v>108</v>
      </c>
      <c r="S208" s="14" t="s">
        <v>108</v>
      </c>
      <c r="T208" s="14" t="s">
        <v>108</v>
      </c>
      <c r="U208" s="14" t="s">
        <v>108</v>
      </c>
      <c r="V208" s="14" t="s">
        <v>120</v>
      </c>
      <c r="W208" s="14">
        <v>115</v>
      </c>
      <c r="X208" s="14">
        <v>366</v>
      </c>
      <c r="Y208" s="14">
        <v>1097</v>
      </c>
      <c r="Z208" s="14" t="s">
        <v>380</v>
      </c>
      <c r="AA208" s="14" t="s">
        <v>380</v>
      </c>
      <c r="AB208" s="14" t="s">
        <v>337</v>
      </c>
      <c r="AC208" s="28"/>
      <c r="AD208" s="28"/>
      <c r="AE208" s="28"/>
      <c r="AF208" s="28"/>
    </row>
    <row r="209" ht="85.5" spans="1:32">
      <c r="A209" s="18" t="s">
        <v>15</v>
      </c>
      <c r="B209" s="29" t="s">
        <v>1088</v>
      </c>
      <c r="C209" s="14" t="s">
        <v>1089</v>
      </c>
      <c r="D209" s="14" t="s">
        <v>337</v>
      </c>
      <c r="E209" s="14" t="s">
        <v>1090</v>
      </c>
      <c r="F209" s="14" t="s">
        <v>106</v>
      </c>
      <c r="G209" s="14" t="s">
        <v>357</v>
      </c>
      <c r="H209" s="14" t="s">
        <v>1091</v>
      </c>
      <c r="I209" s="14">
        <v>75.3</v>
      </c>
      <c r="J209" s="14">
        <v>75.3</v>
      </c>
      <c r="K209" s="14"/>
      <c r="L209" s="14">
        <v>75.3</v>
      </c>
      <c r="M209" s="14"/>
      <c r="N209" s="14"/>
      <c r="O209" s="14"/>
      <c r="P209" s="14"/>
      <c r="Q209" s="14" t="s">
        <v>119</v>
      </c>
      <c r="R209" s="14" t="s">
        <v>108</v>
      </c>
      <c r="S209" s="14" t="s">
        <v>108</v>
      </c>
      <c r="T209" s="14" t="s">
        <v>108</v>
      </c>
      <c r="U209" s="14" t="s">
        <v>108</v>
      </c>
      <c r="V209" s="14" t="s">
        <v>120</v>
      </c>
      <c r="W209" s="14">
        <v>82</v>
      </c>
      <c r="X209" s="14">
        <v>272</v>
      </c>
      <c r="Y209" s="14">
        <v>272</v>
      </c>
      <c r="Z209" s="14" t="s">
        <v>1092</v>
      </c>
      <c r="AA209" s="14" t="s">
        <v>1093</v>
      </c>
      <c r="AB209" s="14" t="s">
        <v>337</v>
      </c>
      <c r="AC209" s="28"/>
      <c r="AD209" s="28"/>
      <c r="AE209" s="28"/>
      <c r="AF209" s="28"/>
    </row>
    <row r="210" ht="128.25" spans="1:32">
      <c r="A210" s="18" t="s">
        <v>15</v>
      </c>
      <c r="B210" s="29" t="s">
        <v>1094</v>
      </c>
      <c r="C210" s="14" t="s">
        <v>1095</v>
      </c>
      <c r="D210" s="14" t="s">
        <v>428</v>
      </c>
      <c r="E210" s="14" t="s">
        <v>429</v>
      </c>
      <c r="F210" s="14" t="s">
        <v>106</v>
      </c>
      <c r="G210" s="14" t="s">
        <v>429</v>
      </c>
      <c r="H210" s="14" t="s">
        <v>1096</v>
      </c>
      <c r="I210" s="14">
        <v>80</v>
      </c>
      <c r="J210" s="14">
        <v>50</v>
      </c>
      <c r="K210" s="14"/>
      <c r="L210" s="14"/>
      <c r="M210" s="14"/>
      <c r="N210" s="14">
        <v>50</v>
      </c>
      <c r="O210" s="14">
        <v>0</v>
      </c>
      <c r="P210" s="14">
        <v>30</v>
      </c>
      <c r="Q210" s="14" t="s">
        <v>119</v>
      </c>
      <c r="R210" s="14" t="s">
        <v>108</v>
      </c>
      <c r="S210" s="14" t="s">
        <v>108</v>
      </c>
      <c r="T210" s="14" t="s">
        <v>108</v>
      </c>
      <c r="U210" s="14" t="s">
        <v>108</v>
      </c>
      <c r="V210" s="14" t="s">
        <v>120</v>
      </c>
      <c r="W210" s="14">
        <v>5</v>
      </c>
      <c r="X210" s="14">
        <v>16</v>
      </c>
      <c r="Y210" s="14">
        <v>42</v>
      </c>
      <c r="Z210" s="14" t="s">
        <v>431</v>
      </c>
      <c r="AA210" s="14" t="s">
        <v>1097</v>
      </c>
      <c r="AB210" s="14" t="s">
        <v>428</v>
      </c>
      <c r="AC210" s="28"/>
      <c r="AD210" s="28"/>
      <c r="AE210" s="28"/>
      <c r="AF210" s="28"/>
    </row>
    <row r="211" ht="57" spans="1:32">
      <c r="A211" s="18" t="s">
        <v>15</v>
      </c>
      <c r="B211" s="29" t="s">
        <v>1098</v>
      </c>
      <c r="C211" s="14" t="s">
        <v>1099</v>
      </c>
      <c r="D211" s="14" t="s">
        <v>428</v>
      </c>
      <c r="E211" s="14" t="s">
        <v>1100</v>
      </c>
      <c r="F211" s="14" t="s">
        <v>106</v>
      </c>
      <c r="G211" s="14" t="s">
        <v>1101</v>
      </c>
      <c r="H211" s="14" t="s">
        <v>1102</v>
      </c>
      <c r="I211" s="14">
        <v>10</v>
      </c>
      <c r="J211" s="14">
        <v>10</v>
      </c>
      <c r="K211" s="14"/>
      <c r="L211" s="14"/>
      <c r="M211" s="14"/>
      <c r="N211" s="14">
        <v>10</v>
      </c>
      <c r="O211" s="14"/>
      <c r="P211" s="14"/>
      <c r="Q211" s="14" t="s">
        <v>119</v>
      </c>
      <c r="R211" s="14" t="s">
        <v>108</v>
      </c>
      <c r="S211" s="14" t="s">
        <v>108</v>
      </c>
      <c r="T211" s="14" t="s">
        <v>108</v>
      </c>
      <c r="U211" s="14" t="s">
        <v>108</v>
      </c>
      <c r="V211" s="14" t="s">
        <v>120</v>
      </c>
      <c r="W211" s="14">
        <v>1</v>
      </c>
      <c r="X211" s="14">
        <v>3</v>
      </c>
      <c r="Y211" s="14">
        <v>3</v>
      </c>
      <c r="Z211" s="14" t="s">
        <v>431</v>
      </c>
      <c r="AA211" s="14" t="s">
        <v>1103</v>
      </c>
      <c r="AB211" s="14" t="s">
        <v>428</v>
      </c>
      <c r="AC211" s="28"/>
      <c r="AD211" s="28"/>
      <c r="AE211" s="28"/>
      <c r="AF211" s="28"/>
    </row>
    <row r="212" ht="57" spans="1:32">
      <c r="A212" s="18" t="s">
        <v>15</v>
      </c>
      <c r="B212" s="29" t="s">
        <v>1104</v>
      </c>
      <c r="C212" s="14" t="s">
        <v>1105</v>
      </c>
      <c r="D212" s="14" t="s">
        <v>428</v>
      </c>
      <c r="E212" s="14" t="s">
        <v>1100</v>
      </c>
      <c r="F212" s="14" t="s">
        <v>106</v>
      </c>
      <c r="G212" s="14" t="s">
        <v>1101</v>
      </c>
      <c r="H212" s="14" t="s">
        <v>1106</v>
      </c>
      <c r="I212" s="14">
        <v>10</v>
      </c>
      <c r="J212" s="14">
        <v>10</v>
      </c>
      <c r="K212" s="14"/>
      <c r="L212" s="14"/>
      <c r="M212" s="14"/>
      <c r="N212" s="14">
        <v>10</v>
      </c>
      <c r="O212" s="14"/>
      <c r="P212" s="14"/>
      <c r="Q212" s="14" t="s">
        <v>119</v>
      </c>
      <c r="R212" s="14" t="s">
        <v>108</v>
      </c>
      <c r="S212" s="14" t="s">
        <v>108</v>
      </c>
      <c r="T212" s="14" t="s">
        <v>108</v>
      </c>
      <c r="U212" s="14" t="s">
        <v>108</v>
      </c>
      <c r="V212" s="14" t="s">
        <v>120</v>
      </c>
      <c r="W212" s="14">
        <v>2</v>
      </c>
      <c r="X212" s="14">
        <v>5</v>
      </c>
      <c r="Y212" s="14">
        <v>10</v>
      </c>
      <c r="Z212" s="14" t="s">
        <v>431</v>
      </c>
      <c r="AA212" s="14" t="s">
        <v>1103</v>
      </c>
      <c r="AB212" s="14" t="s">
        <v>428</v>
      </c>
      <c r="AC212" s="28"/>
      <c r="AD212" s="28"/>
      <c r="AE212" s="28"/>
      <c r="AF212" s="28"/>
    </row>
    <row r="213" ht="57" spans="1:32">
      <c r="A213" s="18" t="s">
        <v>15</v>
      </c>
      <c r="B213" s="29" t="s">
        <v>1107</v>
      </c>
      <c r="C213" s="14" t="s">
        <v>1108</v>
      </c>
      <c r="D213" s="14" t="s">
        <v>428</v>
      </c>
      <c r="E213" s="14" t="s">
        <v>1100</v>
      </c>
      <c r="F213" s="14" t="s">
        <v>106</v>
      </c>
      <c r="G213" s="14" t="s">
        <v>1101</v>
      </c>
      <c r="H213" s="14" t="s">
        <v>1109</v>
      </c>
      <c r="I213" s="14">
        <v>10</v>
      </c>
      <c r="J213" s="14">
        <v>10</v>
      </c>
      <c r="K213" s="14"/>
      <c r="L213" s="14"/>
      <c r="M213" s="14"/>
      <c r="N213" s="14">
        <v>10</v>
      </c>
      <c r="O213" s="14"/>
      <c r="P213" s="14"/>
      <c r="Q213" s="14" t="s">
        <v>119</v>
      </c>
      <c r="R213" s="14" t="s">
        <v>108</v>
      </c>
      <c r="S213" s="14" t="s">
        <v>108</v>
      </c>
      <c r="T213" s="14" t="s">
        <v>108</v>
      </c>
      <c r="U213" s="14" t="s">
        <v>108</v>
      </c>
      <c r="V213" s="14" t="s">
        <v>120</v>
      </c>
      <c r="W213" s="14">
        <v>2</v>
      </c>
      <c r="X213" s="14">
        <v>6</v>
      </c>
      <c r="Y213" s="14">
        <v>9</v>
      </c>
      <c r="Z213" s="14" t="s">
        <v>431</v>
      </c>
      <c r="AA213" s="14" t="s">
        <v>1103</v>
      </c>
      <c r="AB213" s="14" t="s">
        <v>428</v>
      </c>
      <c r="AC213" s="28"/>
      <c r="AD213" s="28"/>
      <c r="AE213" s="28"/>
      <c r="AF213" s="28"/>
    </row>
    <row r="214" ht="71.25" spans="1:32">
      <c r="A214" s="18" t="s">
        <v>15</v>
      </c>
      <c r="B214" s="29" t="s">
        <v>1110</v>
      </c>
      <c r="C214" s="14" t="s">
        <v>1111</v>
      </c>
      <c r="D214" s="14" t="s">
        <v>443</v>
      </c>
      <c r="E214" s="14" t="s">
        <v>444</v>
      </c>
      <c r="F214" s="14" t="s">
        <v>106</v>
      </c>
      <c r="G214" s="14" t="s">
        <v>1112</v>
      </c>
      <c r="H214" s="14" t="s">
        <v>446</v>
      </c>
      <c r="I214" s="14">
        <v>100</v>
      </c>
      <c r="J214" s="14">
        <v>100</v>
      </c>
      <c r="K214" s="14">
        <v>100</v>
      </c>
      <c r="L214" s="14"/>
      <c r="M214" s="14"/>
      <c r="N214" s="14"/>
      <c r="O214" s="14"/>
      <c r="P214" s="14"/>
      <c r="Q214" s="14" t="s">
        <v>107</v>
      </c>
      <c r="R214" s="14" t="s">
        <v>108</v>
      </c>
      <c r="S214" s="14" t="s">
        <v>108</v>
      </c>
      <c r="T214" s="14" t="s">
        <v>120</v>
      </c>
      <c r="U214" s="14" t="s">
        <v>120</v>
      </c>
      <c r="V214" s="14" t="s">
        <v>120</v>
      </c>
      <c r="W214" s="14">
        <v>4</v>
      </c>
      <c r="X214" s="14">
        <v>13</v>
      </c>
      <c r="Y214" s="14">
        <v>25</v>
      </c>
      <c r="Z214" s="14" t="s">
        <v>447</v>
      </c>
      <c r="AA214" s="14" t="s">
        <v>1113</v>
      </c>
      <c r="AB214" s="14" t="s">
        <v>443</v>
      </c>
      <c r="AC214" s="28"/>
      <c r="AD214" s="28"/>
      <c r="AE214" s="28"/>
      <c r="AF214" s="28"/>
    </row>
    <row r="215" ht="57" spans="1:32">
      <c r="A215" s="18" t="s">
        <v>15</v>
      </c>
      <c r="B215" s="29" t="s">
        <v>1114</v>
      </c>
      <c r="C215" s="14" t="s">
        <v>1115</v>
      </c>
      <c r="D215" s="14" t="s">
        <v>1116</v>
      </c>
      <c r="E215" s="14" t="s">
        <v>1117</v>
      </c>
      <c r="F215" s="14" t="s">
        <v>106</v>
      </c>
      <c r="G215" s="14" t="s">
        <v>1117</v>
      </c>
      <c r="H215" s="14" t="s">
        <v>1118</v>
      </c>
      <c r="I215" s="14">
        <v>75</v>
      </c>
      <c r="J215" s="14">
        <v>30</v>
      </c>
      <c r="K215" s="14">
        <v>0</v>
      </c>
      <c r="L215" s="14">
        <v>30</v>
      </c>
      <c r="M215" s="14">
        <v>0</v>
      </c>
      <c r="N215" s="14">
        <v>0</v>
      </c>
      <c r="O215" s="14">
        <v>0</v>
      </c>
      <c r="P215" s="14">
        <v>45</v>
      </c>
      <c r="Q215" s="14" t="s">
        <v>119</v>
      </c>
      <c r="R215" s="14" t="s">
        <v>108</v>
      </c>
      <c r="S215" s="14" t="s">
        <v>120</v>
      </c>
      <c r="T215" s="14" t="s">
        <v>108</v>
      </c>
      <c r="U215" s="14" t="s">
        <v>108</v>
      </c>
      <c r="V215" s="14" t="s">
        <v>120</v>
      </c>
      <c r="W215" s="14">
        <v>15</v>
      </c>
      <c r="X215" s="14">
        <v>50</v>
      </c>
      <c r="Y215" s="14">
        <v>150</v>
      </c>
      <c r="Z215" s="14" t="s">
        <v>1119</v>
      </c>
      <c r="AA215" s="14" t="s">
        <v>1120</v>
      </c>
      <c r="AB215" s="14" t="s">
        <v>1116</v>
      </c>
      <c r="AC215" s="28"/>
      <c r="AD215" s="28"/>
      <c r="AE215" s="28"/>
      <c r="AF215" s="28"/>
    </row>
    <row r="216" ht="71.25" spans="1:32">
      <c r="A216" s="18" t="s">
        <v>15</v>
      </c>
      <c r="B216" s="29" t="s">
        <v>1121</v>
      </c>
      <c r="C216" s="14" t="s">
        <v>1122</v>
      </c>
      <c r="D216" s="14" t="s">
        <v>545</v>
      </c>
      <c r="E216" s="14" t="s">
        <v>552</v>
      </c>
      <c r="F216" s="14" t="s">
        <v>106</v>
      </c>
      <c r="G216" s="14" t="s">
        <v>553</v>
      </c>
      <c r="H216" s="14" t="s">
        <v>554</v>
      </c>
      <c r="I216" s="14">
        <v>100</v>
      </c>
      <c r="J216" s="14">
        <v>100</v>
      </c>
      <c r="K216" s="14">
        <v>100</v>
      </c>
      <c r="L216" s="14"/>
      <c r="M216" s="14"/>
      <c r="N216" s="14"/>
      <c r="O216" s="14"/>
      <c r="P216" s="14"/>
      <c r="Q216" s="14" t="s">
        <v>119</v>
      </c>
      <c r="R216" s="14" t="s">
        <v>108</v>
      </c>
      <c r="S216" s="14" t="s">
        <v>108</v>
      </c>
      <c r="T216" s="14" t="s">
        <v>108</v>
      </c>
      <c r="U216" s="14" t="s">
        <v>108</v>
      </c>
      <c r="V216" s="14" t="s">
        <v>120</v>
      </c>
      <c r="W216" s="14">
        <v>10</v>
      </c>
      <c r="X216" s="14">
        <v>11</v>
      </c>
      <c r="Y216" s="14">
        <v>36</v>
      </c>
      <c r="Z216" s="14" t="s">
        <v>374</v>
      </c>
      <c r="AA216" s="14" t="s">
        <v>1123</v>
      </c>
      <c r="AB216" s="14" t="s">
        <v>545</v>
      </c>
      <c r="AC216" s="28"/>
      <c r="AD216" s="28"/>
      <c r="AE216" s="28"/>
      <c r="AF216" s="28"/>
    </row>
    <row r="217" ht="128.25" spans="1:32">
      <c r="A217" s="18" t="s">
        <v>15</v>
      </c>
      <c r="B217" s="29" t="s">
        <v>1124</v>
      </c>
      <c r="C217" s="14" t="s">
        <v>1125</v>
      </c>
      <c r="D217" s="14" t="s">
        <v>581</v>
      </c>
      <c r="E217" s="14" t="s">
        <v>1126</v>
      </c>
      <c r="F217" s="14" t="s">
        <v>106</v>
      </c>
      <c r="G217" s="14" t="s">
        <v>1126</v>
      </c>
      <c r="H217" s="14" t="s">
        <v>1127</v>
      </c>
      <c r="I217" s="14">
        <v>23</v>
      </c>
      <c r="J217" s="14">
        <v>18</v>
      </c>
      <c r="K217" s="14"/>
      <c r="L217" s="14"/>
      <c r="M217" s="14"/>
      <c r="N217" s="14">
        <v>18</v>
      </c>
      <c r="O217" s="14"/>
      <c r="P217" s="14">
        <v>5</v>
      </c>
      <c r="Q217" s="14" t="s">
        <v>119</v>
      </c>
      <c r="R217" s="14" t="s">
        <v>108</v>
      </c>
      <c r="S217" s="14" t="s">
        <v>120</v>
      </c>
      <c r="T217" s="14" t="s">
        <v>120</v>
      </c>
      <c r="U217" s="14" t="s">
        <v>108</v>
      </c>
      <c r="V217" s="14" t="s">
        <v>120</v>
      </c>
      <c r="W217" s="14">
        <v>9</v>
      </c>
      <c r="X217" s="14">
        <v>21</v>
      </c>
      <c r="Y217" s="14">
        <v>310</v>
      </c>
      <c r="Z217" s="14" t="s">
        <v>447</v>
      </c>
      <c r="AA217" s="14" t="s">
        <v>1128</v>
      </c>
      <c r="AB217" s="14" t="s">
        <v>581</v>
      </c>
      <c r="AC217" s="28"/>
      <c r="AD217" s="28"/>
      <c r="AE217" s="28"/>
      <c r="AF217" s="28"/>
    </row>
    <row r="218" ht="114" spans="1:32">
      <c r="A218" s="18" t="s">
        <v>15</v>
      </c>
      <c r="B218" s="29" t="s">
        <v>1129</v>
      </c>
      <c r="C218" s="14" t="s">
        <v>1130</v>
      </c>
      <c r="D218" s="14" t="s">
        <v>658</v>
      </c>
      <c r="E218" s="14" t="s">
        <v>698</v>
      </c>
      <c r="F218" s="14" t="s">
        <v>106</v>
      </c>
      <c r="G218" s="14" t="s">
        <v>660</v>
      </c>
      <c r="H218" s="14" t="s">
        <v>699</v>
      </c>
      <c r="I218" s="14">
        <v>90</v>
      </c>
      <c r="J218" s="14">
        <v>90</v>
      </c>
      <c r="K218" s="14"/>
      <c r="L218" s="14"/>
      <c r="M218" s="14"/>
      <c r="N218" s="14">
        <v>90</v>
      </c>
      <c r="O218" s="14"/>
      <c r="P218" s="14"/>
      <c r="Q218" s="14" t="s">
        <v>119</v>
      </c>
      <c r="R218" s="14" t="s">
        <v>108</v>
      </c>
      <c r="S218" s="14" t="s">
        <v>108</v>
      </c>
      <c r="T218" s="14" t="s">
        <v>108</v>
      </c>
      <c r="U218" s="14" t="s">
        <v>108</v>
      </c>
      <c r="V218" s="14" t="s">
        <v>120</v>
      </c>
      <c r="W218" s="14">
        <v>104</v>
      </c>
      <c r="X218" s="14">
        <v>345</v>
      </c>
      <c r="Y218" s="14">
        <v>1547</v>
      </c>
      <c r="Z218" s="14" t="s">
        <v>447</v>
      </c>
      <c r="AA218" s="14" t="s">
        <v>1131</v>
      </c>
      <c r="AB218" s="14" t="s">
        <v>658</v>
      </c>
      <c r="AC218" s="28"/>
      <c r="AD218" s="28"/>
      <c r="AE218" s="28"/>
      <c r="AF218" s="28"/>
    </row>
    <row r="219" ht="99.75" spans="1:32">
      <c r="A219" s="18" t="s">
        <v>15</v>
      </c>
      <c r="B219" s="29" t="s">
        <v>1132</v>
      </c>
      <c r="C219" s="14" t="s">
        <v>1133</v>
      </c>
      <c r="D219" s="14" t="s">
        <v>658</v>
      </c>
      <c r="E219" s="14" t="s">
        <v>705</v>
      </c>
      <c r="F219" s="14" t="s">
        <v>106</v>
      </c>
      <c r="G219" s="14" t="s">
        <v>660</v>
      </c>
      <c r="H219" s="14" t="s">
        <v>706</v>
      </c>
      <c r="I219" s="14">
        <v>80</v>
      </c>
      <c r="J219" s="14">
        <v>80</v>
      </c>
      <c r="K219" s="14"/>
      <c r="L219" s="14"/>
      <c r="M219" s="14"/>
      <c r="N219" s="14">
        <v>80</v>
      </c>
      <c r="O219" s="14"/>
      <c r="P219" s="14"/>
      <c r="Q219" s="14" t="s">
        <v>119</v>
      </c>
      <c r="R219" s="14" t="s">
        <v>108</v>
      </c>
      <c r="S219" s="14" t="s">
        <v>120</v>
      </c>
      <c r="T219" s="14" t="s">
        <v>108</v>
      </c>
      <c r="U219" s="14" t="s">
        <v>108</v>
      </c>
      <c r="V219" s="14" t="s">
        <v>120</v>
      </c>
      <c r="W219" s="14">
        <v>67</v>
      </c>
      <c r="X219" s="14">
        <v>196</v>
      </c>
      <c r="Y219" s="14">
        <v>2397</v>
      </c>
      <c r="Z219" s="14" t="s">
        <v>447</v>
      </c>
      <c r="AA219" s="14" t="s">
        <v>1134</v>
      </c>
      <c r="AB219" s="14" t="s">
        <v>658</v>
      </c>
      <c r="AC219" s="28"/>
      <c r="AD219" s="28"/>
      <c r="AE219" s="28"/>
      <c r="AF219" s="28"/>
    </row>
    <row r="220" ht="114" spans="1:32">
      <c r="A220" s="18" t="s">
        <v>15</v>
      </c>
      <c r="B220" s="29" t="s">
        <v>1135</v>
      </c>
      <c r="C220" s="14" t="s">
        <v>1136</v>
      </c>
      <c r="D220" s="14" t="s">
        <v>658</v>
      </c>
      <c r="E220" s="14" t="s">
        <v>718</v>
      </c>
      <c r="F220" s="14" t="s">
        <v>106</v>
      </c>
      <c r="G220" s="14" t="s">
        <v>660</v>
      </c>
      <c r="H220" s="14" t="s">
        <v>719</v>
      </c>
      <c r="I220" s="14">
        <v>80</v>
      </c>
      <c r="J220" s="14">
        <v>80</v>
      </c>
      <c r="K220" s="14"/>
      <c r="L220" s="14"/>
      <c r="M220" s="14"/>
      <c r="N220" s="14">
        <v>80</v>
      </c>
      <c r="O220" s="14"/>
      <c r="P220" s="14"/>
      <c r="Q220" s="14" t="s">
        <v>119</v>
      </c>
      <c r="R220" s="14" t="s">
        <v>108</v>
      </c>
      <c r="S220" s="14" t="s">
        <v>108</v>
      </c>
      <c r="T220" s="14" t="s">
        <v>108</v>
      </c>
      <c r="U220" s="14" t="s">
        <v>108</v>
      </c>
      <c r="V220" s="14" t="s">
        <v>120</v>
      </c>
      <c r="W220" s="14">
        <v>98</v>
      </c>
      <c r="X220" s="14">
        <v>309</v>
      </c>
      <c r="Y220" s="14">
        <v>1299</v>
      </c>
      <c r="Z220" s="14" t="s">
        <v>447</v>
      </c>
      <c r="AA220" s="14" t="s">
        <v>1137</v>
      </c>
      <c r="AB220" s="14" t="s">
        <v>658</v>
      </c>
      <c r="AC220" s="28"/>
      <c r="AD220" s="28"/>
      <c r="AE220" s="28"/>
      <c r="AF220" s="28"/>
    </row>
    <row r="221" ht="142.5" spans="1:32">
      <c r="A221" s="18" t="s">
        <v>15</v>
      </c>
      <c r="B221" s="29" t="s">
        <v>1138</v>
      </c>
      <c r="C221" s="14" t="s">
        <v>1139</v>
      </c>
      <c r="D221" s="14" t="s">
        <v>763</v>
      </c>
      <c r="E221" s="14" t="s">
        <v>1140</v>
      </c>
      <c r="F221" s="14" t="s">
        <v>106</v>
      </c>
      <c r="G221" s="14" t="s">
        <v>765</v>
      </c>
      <c r="H221" s="14" t="s">
        <v>1141</v>
      </c>
      <c r="I221" s="14">
        <v>30</v>
      </c>
      <c r="J221" s="14">
        <v>30</v>
      </c>
      <c r="K221" s="14"/>
      <c r="L221" s="14"/>
      <c r="M221" s="14"/>
      <c r="N221" s="14">
        <v>30</v>
      </c>
      <c r="O221" s="14"/>
      <c r="P221" s="14"/>
      <c r="Q221" s="14" t="s">
        <v>119</v>
      </c>
      <c r="R221" s="14" t="s">
        <v>108</v>
      </c>
      <c r="S221" s="14" t="s">
        <v>108</v>
      </c>
      <c r="T221" s="14" t="s">
        <v>108</v>
      </c>
      <c r="U221" s="14" t="s">
        <v>108</v>
      </c>
      <c r="V221" s="14" t="s">
        <v>120</v>
      </c>
      <c r="W221" s="14">
        <v>131</v>
      </c>
      <c r="X221" s="14">
        <v>456</v>
      </c>
      <c r="Y221" s="14">
        <v>934</v>
      </c>
      <c r="Z221" s="14" t="s">
        <v>447</v>
      </c>
      <c r="AA221" s="14" t="s">
        <v>1142</v>
      </c>
      <c r="AB221" s="14" t="s">
        <v>763</v>
      </c>
      <c r="AC221" s="28"/>
      <c r="AD221" s="28"/>
      <c r="AE221" s="28"/>
      <c r="AF221" s="28"/>
    </row>
    <row r="222" ht="156.75" spans="1:32">
      <c r="A222" s="18" t="s">
        <v>15</v>
      </c>
      <c r="B222" s="29" t="s">
        <v>1143</v>
      </c>
      <c r="C222" s="14" t="s">
        <v>1144</v>
      </c>
      <c r="D222" s="14" t="s">
        <v>857</v>
      </c>
      <c r="E222" s="14" t="s">
        <v>890</v>
      </c>
      <c r="F222" s="14" t="s">
        <v>106</v>
      </c>
      <c r="G222" s="14" t="s">
        <v>890</v>
      </c>
      <c r="H222" s="14" t="s">
        <v>538</v>
      </c>
      <c r="I222" s="14">
        <v>560</v>
      </c>
      <c r="J222" s="14">
        <v>560</v>
      </c>
      <c r="K222" s="14"/>
      <c r="L222" s="14"/>
      <c r="M222" s="14"/>
      <c r="N222" s="14">
        <v>560</v>
      </c>
      <c r="O222" s="14"/>
      <c r="P222" s="14"/>
      <c r="Q222" s="14" t="s">
        <v>119</v>
      </c>
      <c r="R222" s="14" t="s">
        <v>108</v>
      </c>
      <c r="S222" s="14" t="s">
        <v>108</v>
      </c>
      <c r="T222" s="14" t="s">
        <v>108</v>
      </c>
      <c r="U222" s="14" t="s">
        <v>108</v>
      </c>
      <c r="V222" s="14" t="s">
        <v>120</v>
      </c>
      <c r="W222" s="14">
        <v>87</v>
      </c>
      <c r="X222" s="14">
        <v>296</v>
      </c>
      <c r="Y222" s="14">
        <v>1149</v>
      </c>
      <c r="Z222" s="14" t="s">
        <v>891</v>
      </c>
      <c r="AA222" s="14" t="s">
        <v>1145</v>
      </c>
      <c r="AB222" s="14" t="s">
        <v>857</v>
      </c>
      <c r="AC222" s="28"/>
      <c r="AD222" s="28"/>
      <c r="AE222" s="28"/>
      <c r="AF222" s="28"/>
    </row>
    <row r="223" ht="71.25" spans="1:32">
      <c r="A223" s="18" t="s">
        <v>15</v>
      </c>
      <c r="B223" s="29" t="s">
        <v>1146</v>
      </c>
      <c r="C223" s="14" t="s">
        <v>1147</v>
      </c>
      <c r="D223" s="14" t="s">
        <v>857</v>
      </c>
      <c r="E223" s="14" t="s">
        <v>920</v>
      </c>
      <c r="F223" s="14" t="s">
        <v>106</v>
      </c>
      <c r="G223" s="14" t="s">
        <v>920</v>
      </c>
      <c r="H223" s="14" t="s">
        <v>921</v>
      </c>
      <c r="I223" s="14">
        <v>70</v>
      </c>
      <c r="J223" s="14">
        <v>70</v>
      </c>
      <c r="K223" s="14"/>
      <c r="L223" s="14"/>
      <c r="M223" s="14"/>
      <c r="N223" s="14">
        <v>70</v>
      </c>
      <c r="O223" s="14"/>
      <c r="P223" s="14"/>
      <c r="Q223" s="14" t="s">
        <v>119</v>
      </c>
      <c r="R223" s="14" t="s">
        <v>108</v>
      </c>
      <c r="S223" s="14" t="s">
        <v>108</v>
      </c>
      <c r="T223" s="14" t="s">
        <v>120</v>
      </c>
      <c r="U223" s="14" t="s">
        <v>120</v>
      </c>
      <c r="V223" s="14" t="s">
        <v>120</v>
      </c>
      <c r="W223" s="14">
        <v>15</v>
      </c>
      <c r="X223" s="14">
        <v>36</v>
      </c>
      <c r="Y223" s="14">
        <v>185</v>
      </c>
      <c r="Z223" s="14" t="s">
        <v>1148</v>
      </c>
      <c r="AA223" s="14" t="s">
        <v>1149</v>
      </c>
      <c r="AB223" s="14" t="s">
        <v>857</v>
      </c>
      <c r="AC223" s="28"/>
      <c r="AD223" s="28"/>
      <c r="AE223" s="28"/>
      <c r="AF223" s="28"/>
    </row>
    <row r="224" ht="57" spans="1:32">
      <c r="A224" s="18" t="s">
        <v>15</v>
      </c>
      <c r="B224" s="29" t="s">
        <v>1150</v>
      </c>
      <c r="C224" s="14" t="s">
        <v>1151</v>
      </c>
      <c r="D224" s="14" t="s">
        <v>857</v>
      </c>
      <c r="E224" s="14" t="s">
        <v>1152</v>
      </c>
      <c r="F224" s="14" t="s">
        <v>106</v>
      </c>
      <c r="G224" s="14" t="s">
        <v>1152</v>
      </c>
      <c r="H224" s="14" t="s">
        <v>1153</v>
      </c>
      <c r="I224" s="14">
        <v>45</v>
      </c>
      <c r="J224" s="14">
        <v>45</v>
      </c>
      <c r="K224" s="14"/>
      <c r="L224" s="14"/>
      <c r="M224" s="14"/>
      <c r="N224" s="14">
        <v>45</v>
      </c>
      <c r="O224" s="14"/>
      <c r="P224" s="14"/>
      <c r="Q224" s="14" t="s">
        <v>119</v>
      </c>
      <c r="R224" s="14" t="s">
        <v>108</v>
      </c>
      <c r="S224" s="14" t="s">
        <v>108</v>
      </c>
      <c r="T224" s="14" t="s">
        <v>108</v>
      </c>
      <c r="U224" s="14" t="s">
        <v>108</v>
      </c>
      <c r="V224" s="14" t="s">
        <v>120</v>
      </c>
      <c r="W224" s="14">
        <v>127</v>
      </c>
      <c r="X224" s="14">
        <v>495</v>
      </c>
      <c r="Y224" s="14">
        <v>1786</v>
      </c>
      <c r="Z224" s="14" t="s">
        <v>1154</v>
      </c>
      <c r="AA224" s="14" t="s">
        <v>1155</v>
      </c>
      <c r="AB224" s="14" t="s">
        <v>857</v>
      </c>
      <c r="AC224" s="28"/>
      <c r="AD224" s="28"/>
      <c r="AE224" s="28"/>
      <c r="AF224" s="28"/>
    </row>
    <row r="225" ht="199.5" spans="1:32">
      <c r="A225" s="18" t="s">
        <v>15</v>
      </c>
      <c r="B225" s="29" t="s">
        <v>1156</v>
      </c>
      <c r="C225" s="14" t="s">
        <v>1157</v>
      </c>
      <c r="D225" s="14" t="s">
        <v>857</v>
      </c>
      <c r="E225" s="14" t="s">
        <v>253</v>
      </c>
      <c r="F225" s="14" t="s">
        <v>106</v>
      </c>
      <c r="G225" s="14" t="s">
        <v>253</v>
      </c>
      <c r="H225" s="14" t="s">
        <v>873</v>
      </c>
      <c r="I225" s="14">
        <v>150</v>
      </c>
      <c r="J225" s="14">
        <v>150</v>
      </c>
      <c r="K225" s="14"/>
      <c r="L225" s="14"/>
      <c r="M225" s="14"/>
      <c r="N225" s="14">
        <v>150</v>
      </c>
      <c r="O225" s="14"/>
      <c r="P225" s="14"/>
      <c r="Q225" s="14" t="s">
        <v>119</v>
      </c>
      <c r="R225" s="14" t="s">
        <v>108</v>
      </c>
      <c r="S225" s="14" t="s">
        <v>120</v>
      </c>
      <c r="T225" s="14" t="s">
        <v>108</v>
      </c>
      <c r="U225" s="14" t="s">
        <v>108</v>
      </c>
      <c r="V225" s="14" t="s">
        <v>120</v>
      </c>
      <c r="W225" s="14">
        <v>122</v>
      </c>
      <c r="X225" s="14">
        <v>398</v>
      </c>
      <c r="Y225" s="14">
        <v>1840</v>
      </c>
      <c r="Z225" s="14" t="s">
        <v>874</v>
      </c>
      <c r="AA225" s="14" t="s">
        <v>1158</v>
      </c>
      <c r="AB225" s="14" t="s">
        <v>857</v>
      </c>
      <c r="AC225" s="28"/>
      <c r="AD225" s="28"/>
      <c r="AE225" s="28"/>
      <c r="AF225" s="28"/>
    </row>
    <row r="226" ht="42.75" spans="1:32">
      <c r="A226" s="18" t="s">
        <v>15</v>
      </c>
      <c r="B226" s="29" t="s">
        <v>1159</v>
      </c>
      <c r="C226" s="14" t="s">
        <v>1160</v>
      </c>
      <c r="D226" s="14" t="s">
        <v>1000</v>
      </c>
      <c r="E226" s="14" t="s">
        <v>1054</v>
      </c>
      <c r="F226" s="14" t="s">
        <v>106</v>
      </c>
      <c r="G226" s="14" t="s">
        <v>1054</v>
      </c>
      <c r="H226" s="14" t="s">
        <v>1055</v>
      </c>
      <c r="I226" s="14">
        <v>300</v>
      </c>
      <c r="J226" s="14">
        <v>300</v>
      </c>
      <c r="K226" s="14">
        <v>300</v>
      </c>
      <c r="L226" s="14"/>
      <c r="M226" s="14"/>
      <c r="N226" s="14"/>
      <c r="O226" s="14"/>
      <c r="P226" s="14"/>
      <c r="Q226" s="14" t="s">
        <v>119</v>
      </c>
      <c r="R226" s="14" t="s">
        <v>108</v>
      </c>
      <c r="S226" s="14" t="s">
        <v>108</v>
      </c>
      <c r="T226" s="14" t="s">
        <v>108</v>
      </c>
      <c r="U226" s="14" t="s">
        <v>108</v>
      </c>
      <c r="V226" s="14" t="s">
        <v>120</v>
      </c>
      <c r="W226" s="14">
        <v>276</v>
      </c>
      <c r="X226" s="14">
        <v>967</v>
      </c>
      <c r="Y226" s="14">
        <v>967</v>
      </c>
      <c r="Z226" s="14" t="s">
        <v>1050</v>
      </c>
      <c r="AA226" s="14" t="s">
        <v>1011</v>
      </c>
      <c r="AB226" s="14" t="s">
        <v>1005</v>
      </c>
      <c r="AC226" s="28"/>
      <c r="AD226" s="28"/>
      <c r="AE226" s="28"/>
      <c r="AF226" s="28"/>
    </row>
    <row r="227" ht="71.25" spans="1:32">
      <c r="A227" s="18" t="s">
        <v>15</v>
      </c>
      <c r="B227" s="29" t="s">
        <v>1161</v>
      </c>
      <c r="C227" s="14" t="s">
        <v>1162</v>
      </c>
      <c r="D227" s="14" t="s">
        <v>1000</v>
      </c>
      <c r="E227" s="14" t="s">
        <v>1163</v>
      </c>
      <c r="F227" s="14" t="s">
        <v>106</v>
      </c>
      <c r="G227" s="14" t="s">
        <v>1163</v>
      </c>
      <c r="H227" s="14" t="s">
        <v>1164</v>
      </c>
      <c r="I227" s="14">
        <v>300</v>
      </c>
      <c r="J227" s="14">
        <v>150</v>
      </c>
      <c r="K227" s="14">
        <v>150</v>
      </c>
      <c r="L227" s="14"/>
      <c r="M227" s="14"/>
      <c r="N227" s="14"/>
      <c r="O227" s="14"/>
      <c r="P227" s="14">
        <v>150</v>
      </c>
      <c r="Q227" s="14" t="s">
        <v>119</v>
      </c>
      <c r="R227" s="14" t="s">
        <v>108</v>
      </c>
      <c r="S227" s="14" t="s">
        <v>108</v>
      </c>
      <c r="T227" s="14" t="s">
        <v>108</v>
      </c>
      <c r="U227" s="14" t="s">
        <v>108</v>
      </c>
      <c r="V227" s="14" t="s">
        <v>120</v>
      </c>
      <c r="W227" s="14">
        <v>130</v>
      </c>
      <c r="X227" s="14">
        <v>395</v>
      </c>
      <c r="Y227" s="14">
        <v>1761</v>
      </c>
      <c r="Z227" s="14" t="s">
        <v>1050</v>
      </c>
      <c r="AA227" s="14" t="s">
        <v>1011</v>
      </c>
      <c r="AB227" s="14" t="s">
        <v>1005</v>
      </c>
      <c r="AC227" s="28"/>
      <c r="AD227" s="28"/>
      <c r="AE227" s="28"/>
      <c r="AF227" s="28"/>
    </row>
    <row r="228" ht="42.75" spans="1:32">
      <c r="A228" s="18" t="s">
        <v>15</v>
      </c>
      <c r="B228" s="29" t="s">
        <v>1165</v>
      </c>
      <c r="C228" s="14" t="s">
        <v>1166</v>
      </c>
      <c r="D228" s="14" t="s">
        <v>1000</v>
      </c>
      <c r="E228" s="14" t="s">
        <v>1167</v>
      </c>
      <c r="F228" s="14" t="s">
        <v>106</v>
      </c>
      <c r="G228" s="14" t="s">
        <v>1167</v>
      </c>
      <c r="H228" s="14" t="s">
        <v>1168</v>
      </c>
      <c r="I228" s="14">
        <v>300</v>
      </c>
      <c r="J228" s="14">
        <v>300</v>
      </c>
      <c r="K228" s="14">
        <v>300</v>
      </c>
      <c r="L228" s="14"/>
      <c r="M228" s="14"/>
      <c r="N228" s="14"/>
      <c r="O228" s="14"/>
      <c r="P228" s="14"/>
      <c r="Q228" s="14" t="s">
        <v>119</v>
      </c>
      <c r="R228" s="14" t="s">
        <v>108</v>
      </c>
      <c r="S228" s="14" t="s">
        <v>108</v>
      </c>
      <c r="T228" s="14" t="s">
        <v>108</v>
      </c>
      <c r="U228" s="14" t="s">
        <v>108</v>
      </c>
      <c r="V228" s="14" t="s">
        <v>120</v>
      </c>
      <c r="W228" s="14">
        <v>276</v>
      </c>
      <c r="X228" s="14">
        <v>967</v>
      </c>
      <c r="Y228" s="14">
        <v>967</v>
      </c>
      <c r="Z228" s="14" t="s">
        <v>1050</v>
      </c>
      <c r="AA228" s="14" t="s">
        <v>1011</v>
      </c>
      <c r="AB228" s="14" t="s">
        <v>1005</v>
      </c>
      <c r="AC228" s="28"/>
      <c r="AD228" s="28"/>
      <c r="AE228" s="28"/>
      <c r="AF228" s="28"/>
    </row>
    <row r="229" ht="28.5" spans="1:32">
      <c r="A229" s="18" t="s">
        <v>16</v>
      </c>
      <c r="B229" s="14">
        <v>6</v>
      </c>
      <c r="C229" s="14"/>
      <c r="D229" s="14"/>
      <c r="E229" s="14"/>
      <c r="F229" s="14"/>
      <c r="G229" s="14"/>
      <c r="H229" s="14"/>
      <c r="I229" s="14">
        <f t="shared" ref="I229:P229" si="5">SUM(I230:I235)</f>
        <v>425</v>
      </c>
      <c r="J229" s="14">
        <f t="shared" si="5"/>
        <v>185</v>
      </c>
      <c r="K229" s="14">
        <f t="shared" si="5"/>
        <v>60</v>
      </c>
      <c r="L229" s="14">
        <f t="shared" si="5"/>
        <v>30</v>
      </c>
      <c r="M229" s="14">
        <f t="shared" si="5"/>
        <v>0</v>
      </c>
      <c r="N229" s="14">
        <f t="shared" si="5"/>
        <v>95</v>
      </c>
      <c r="O229" s="14">
        <f t="shared" si="5"/>
        <v>240</v>
      </c>
      <c r="P229" s="14">
        <f t="shared" si="5"/>
        <v>0</v>
      </c>
      <c r="Q229" s="14"/>
      <c r="R229" s="14"/>
      <c r="S229" s="14"/>
      <c r="T229" s="14"/>
      <c r="U229" s="14"/>
      <c r="V229" s="14"/>
      <c r="W229" s="14"/>
      <c r="X229" s="14"/>
      <c r="Y229" s="14"/>
      <c r="Z229" s="14"/>
      <c r="AA229" s="14"/>
      <c r="AB229" s="14"/>
      <c r="AC229" s="28"/>
      <c r="AD229" s="28"/>
      <c r="AE229" s="28"/>
      <c r="AF229" s="28"/>
    </row>
    <row r="230" ht="85.5" spans="1:32">
      <c r="A230" s="18" t="s">
        <v>16</v>
      </c>
      <c r="B230" s="29" t="s">
        <v>1169</v>
      </c>
      <c r="C230" s="14" t="s">
        <v>1170</v>
      </c>
      <c r="D230" s="14" t="s">
        <v>123</v>
      </c>
      <c r="E230" s="14" t="s">
        <v>1171</v>
      </c>
      <c r="F230" s="14" t="s">
        <v>106</v>
      </c>
      <c r="G230" s="14" t="s">
        <v>139</v>
      </c>
      <c r="H230" s="14" t="s">
        <v>1172</v>
      </c>
      <c r="I230" s="14">
        <v>240</v>
      </c>
      <c r="J230" s="14"/>
      <c r="K230" s="14"/>
      <c r="L230" s="14"/>
      <c r="M230" s="14"/>
      <c r="N230" s="14"/>
      <c r="O230" s="14">
        <v>240</v>
      </c>
      <c r="P230" s="14"/>
      <c r="Q230" s="14" t="s">
        <v>119</v>
      </c>
      <c r="R230" s="14" t="s">
        <v>108</v>
      </c>
      <c r="S230" s="14" t="s">
        <v>108</v>
      </c>
      <c r="T230" s="14" t="s">
        <v>120</v>
      </c>
      <c r="U230" s="14" t="s">
        <v>108</v>
      </c>
      <c r="V230" s="14" t="s">
        <v>120</v>
      </c>
      <c r="W230" s="14">
        <v>32</v>
      </c>
      <c r="X230" s="14">
        <v>121</v>
      </c>
      <c r="Y230" s="14">
        <v>1405</v>
      </c>
      <c r="Z230" s="14" t="s">
        <v>1173</v>
      </c>
      <c r="AA230" s="14" t="s">
        <v>1174</v>
      </c>
      <c r="AB230" s="14" t="s">
        <v>123</v>
      </c>
      <c r="AC230" s="28"/>
      <c r="AD230" s="28"/>
      <c r="AE230" s="28"/>
      <c r="AF230" s="28"/>
    </row>
    <row r="231" ht="57" spans="1:32">
      <c r="A231" s="18" t="s">
        <v>16</v>
      </c>
      <c r="B231" s="29" t="s">
        <v>1175</v>
      </c>
      <c r="C231" s="14" t="s">
        <v>1176</v>
      </c>
      <c r="D231" s="14" t="s">
        <v>288</v>
      </c>
      <c r="E231" s="14" t="s">
        <v>1177</v>
      </c>
      <c r="F231" s="14" t="s">
        <v>106</v>
      </c>
      <c r="G231" s="14" t="s">
        <v>1177</v>
      </c>
      <c r="H231" s="14" t="s">
        <v>1178</v>
      </c>
      <c r="I231" s="14">
        <v>30</v>
      </c>
      <c r="J231" s="14">
        <v>30</v>
      </c>
      <c r="K231" s="14"/>
      <c r="L231" s="14"/>
      <c r="M231" s="14"/>
      <c r="N231" s="14">
        <v>30</v>
      </c>
      <c r="O231" s="14"/>
      <c r="P231" s="14"/>
      <c r="Q231" s="14" t="s">
        <v>119</v>
      </c>
      <c r="R231" s="14" t="s">
        <v>108</v>
      </c>
      <c r="S231" s="14" t="s">
        <v>108</v>
      </c>
      <c r="T231" s="14" t="s">
        <v>108</v>
      </c>
      <c r="U231" s="14" t="s">
        <v>108</v>
      </c>
      <c r="V231" s="14" t="s">
        <v>120</v>
      </c>
      <c r="W231" s="14">
        <v>68</v>
      </c>
      <c r="X231" s="14">
        <v>286</v>
      </c>
      <c r="Y231" s="14">
        <v>1684</v>
      </c>
      <c r="Z231" s="14" t="s">
        <v>291</v>
      </c>
      <c r="AA231" s="14" t="s">
        <v>1179</v>
      </c>
      <c r="AB231" s="14" t="s">
        <v>288</v>
      </c>
      <c r="AC231" s="28"/>
      <c r="AD231" s="28"/>
      <c r="AE231" s="28"/>
      <c r="AF231" s="28"/>
    </row>
    <row r="232" ht="142.5" spans="1:32">
      <c r="A232" s="18" t="s">
        <v>16</v>
      </c>
      <c r="B232" s="29" t="s">
        <v>1180</v>
      </c>
      <c r="C232" s="14" t="s">
        <v>1181</v>
      </c>
      <c r="D232" s="14" t="s">
        <v>545</v>
      </c>
      <c r="E232" s="14" t="s">
        <v>552</v>
      </c>
      <c r="F232" s="14" t="s">
        <v>106</v>
      </c>
      <c r="G232" s="14" t="s">
        <v>553</v>
      </c>
      <c r="H232" s="14" t="s">
        <v>554</v>
      </c>
      <c r="I232" s="14">
        <v>30</v>
      </c>
      <c r="J232" s="14">
        <v>30</v>
      </c>
      <c r="K232" s="14"/>
      <c r="L232" s="14">
        <v>30</v>
      </c>
      <c r="M232" s="14"/>
      <c r="N232" s="14"/>
      <c r="O232" s="14"/>
      <c r="P232" s="14"/>
      <c r="Q232" s="14" t="s">
        <v>119</v>
      </c>
      <c r="R232" s="14" t="s">
        <v>108</v>
      </c>
      <c r="S232" s="14" t="s">
        <v>108</v>
      </c>
      <c r="T232" s="14" t="s">
        <v>108</v>
      </c>
      <c r="U232" s="14" t="s">
        <v>108</v>
      </c>
      <c r="V232" s="14" t="s">
        <v>120</v>
      </c>
      <c r="W232" s="14">
        <v>9</v>
      </c>
      <c r="X232" s="14">
        <v>10</v>
      </c>
      <c r="Y232" s="14">
        <v>35</v>
      </c>
      <c r="Z232" s="14" t="s">
        <v>374</v>
      </c>
      <c r="AA232" s="14" t="s">
        <v>1123</v>
      </c>
      <c r="AB232" s="14" t="s">
        <v>545</v>
      </c>
      <c r="AC232" s="28"/>
      <c r="AD232" s="28"/>
      <c r="AE232" s="28"/>
      <c r="AF232" s="28"/>
    </row>
    <row r="233" ht="114" spans="1:32">
      <c r="A233" s="18" t="s">
        <v>16</v>
      </c>
      <c r="B233" s="29" t="s">
        <v>1182</v>
      </c>
      <c r="C233" s="14" t="s">
        <v>1183</v>
      </c>
      <c r="D233" s="14" t="s">
        <v>658</v>
      </c>
      <c r="E233" s="14" t="s">
        <v>718</v>
      </c>
      <c r="F233" s="14" t="s">
        <v>106</v>
      </c>
      <c r="G233" s="14" t="s">
        <v>660</v>
      </c>
      <c r="H233" s="14" t="s">
        <v>719</v>
      </c>
      <c r="I233" s="14">
        <v>40</v>
      </c>
      <c r="J233" s="14">
        <v>40</v>
      </c>
      <c r="K233" s="14"/>
      <c r="L233" s="14"/>
      <c r="M233" s="14"/>
      <c r="N233" s="14">
        <v>40</v>
      </c>
      <c r="O233" s="14"/>
      <c r="P233" s="14"/>
      <c r="Q233" s="14" t="s">
        <v>119</v>
      </c>
      <c r="R233" s="14" t="s">
        <v>108</v>
      </c>
      <c r="S233" s="14" t="s">
        <v>108</v>
      </c>
      <c r="T233" s="14" t="s">
        <v>108</v>
      </c>
      <c r="U233" s="14" t="s">
        <v>108</v>
      </c>
      <c r="V233" s="14" t="s">
        <v>120</v>
      </c>
      <c r="W233" s="14">
        <v>98</v>
      </c>
      <c r="X233" s="14">
        <v>309</v>
      </c>
      <c r="Y233" s="14">
        <v>1299</v>
      </c>
      <c r="Z233" s="14" t="s">
        <v>447</v>
      </c>
      <c r="AA233" s="14" t="s">
        <v>1184</v>
      </c>
      <c r="AB233" s="14" t="s">
        <v>658</v>
      </c>
      <c r="AC233" s="28"/>
      <c r="AD233" s="28"/>
      <c r="AE233" s="28"/>
      <c r="AF233" s="28"/>
    </row>
    <row r="234" ht="171" spans="1:32">
      <c r="A234" s="18" t="s">
        <v>16</v>
      </c>
      <c r="B234" s="29" t="s">
        <v>1185</v>
      </c>
      <c r="C234" s="14" t="s">
        <v>1186</v>
      </c>
      <c r="D234" s="14" t="s">
        <v>828</v>
      </c>
      <c r="E234" s="14" t="s">
        <v>838</v>
      </c>
      <c r="F234" s="14" t="s">
        <v>106</v>
      </c>
      <c r="G234" s="14" t="s">
        <v>357</v>
      </c>
      <c r="H234" s="14" t="s">
        <v>839</v>
      </c>
      <c r="I234" s="14">
        <v>25</v>
      </c>
      <c r="J234" s="14">
        <v>25</v>
      </c>
      <c r="K234" s="14"/>
      <c r="L234" s="14"/>
      <c r="M234" s="14"/>
      <c r="N234" s="14">
        <v>25</v>
      </c>
      <c r="O234" s="14"/>
      <c r="P234" s="14"/>
      <c r="Q234" s="14" t="s">
        <v>119</v>
      </c>
      <c r="R234" s="14" t="s">
        <v>108</v>
      </c>
      <c r="S234" s="14" t="s">
        <v>120</v>
      </c>
      <c r="T234" s="14" t="s">
        <v>108</v>
      </c>
      <c r="U234" s="14" t="s">
        <v>108</v>
      </c>
      <c r="V234" s="14" t="s">
        <v>120</v>
      </c>
      <c r="W234" s="14">
        <v>63</v>
      </c>
      <c r="X234" s="14">
        <v>184</v>
      </c>
      <c r="Y234" s="14">
        <v>1580</v>
      </c>
      <c r="Z234" s="14" t="s">
        <v>1010</v>
      </c>
      <c r="AA234" s="14" t="s">
        <v>1187</v>
      </c>
      <c r="AB234" s="14" t="s">
        <v>828</v>
      </c>
      <c r="AC234" s="28"/>
      <c r="AD234" s="28"/>
      <c r="AE234" s="28"/>
      <c r="AF234" s="28"/>
    </row>
    <row r="235" ht="71.25" spans="1:32">
      <c r="A235" s="18" t="s">
        <v>16</v>
      </c>
      <c r="B235" s="29" t="s">
        <v>1188</v>
      </c>
      <c r="C235" s="14" t="s">
        <v>1189</v>
      </c>
      <c r="D235" s="14" t="s">
        <v>1000</v>
      </c>
      <c r="E235" s="14" t="s">
        <v>1190</v>
      </c>
      <c r="F235" s="14" t="s">
        <v>106</v>
      </c>
      <c r="G235" s="14" t="s">
        <v>1191</v>
      </c>
      <c r="H235" s="14" t="s">
        <v>1192</v>
      </c>
      <c r="I235" s="14">
        <v>60</v>
      </c>
      <c r="J235" s="14">
        <v>60</v>
      </c>
      <c r="K235" s="14">
        <v>60</v>
      </c>
      <c r="L235" s="14"/>
      <c r="M235" s="14"/>
      <c r="N235" s="14"/>
      <c r="O235" s="14"/>
      <c r="P235" s="14"/>
      <c r="Q235" s="14" t="s">
        <v>119</v>
      </c>
      <c r="R235" s="14" t="s">
        <v>108</v>
      </c>
      <c r="S235" s="14" t="s">
        <v>120</v>
      </c>
      <c r="T235" s="14" t="s">
        <v>108</v>
      </c>
      <c r="U235" s="14" t="s">
        <v>108</v>
      </c>
      <c r="V235" s="14" t="s">
        <v>120</v>
      </c>
      <c r="W235" s="14">
        <v>23</v>
      </c>
      <c r="X235" s="14">
        <v>87</v>
      </c>
      <c r="Y235" s="14">
        <v>2628</v>
      </c>
      <c r="Z235" s="14" t="s">
        <v>1193</v>
      </c>
      <c r="AA235" s="14" t="s">
        <v>1194</v>
      </c>
      <c r="AB235" s="14" t="s">
        <v>1005</v>
      </c>
      <c r="AC235" s="28"/>
      <c r="AD235" s="28"/>
      <c r="AE235" s="28"/>
      <c r="AF235" s="28"/>
    </row>
    <row r="236" spans="1:32">
      <c r="A236" s="18" t="s">
        <v>17</v>
      </c>
      <c r="B236" s="14">
        <v>2</v>
      </c>
      <c r="C236" s="14"/>
      <c r="D236" s="14"/>
      <c r="E236" s="14"/>
      <c r="F236" s="14"/>
      <c r="G236" s="14"/>
      <c r="H236" s="14"/>
      <c r="I236" s="14">
        <f t="shared" ref="I236:P236" si="6">SUM(I237:I238)</f>
        <v>50</v>
      </c>
      <c r="J236" s="14">
        <f t="shared" si="6"/>
        <v>50</v>
      </c>
      <c r="K236" s="14">
        <f t="shared" si="6"/>
        <v>0</v>
      </c>
      <c r="L236" s="14">
        <f t="shared" si="6"/>
        <v>0</v>
      </c>
      <c r="M236" s="14">
        <f t="shared" si="6"/>
        <v>0</v>
      </c>
      <c r="N236" s="14">
        <f t="shared" si="6"/>
        <v>50</v>
      </c>
      <c r="O236" s="14">
        <f t="shared" si="6"/>
        <v>0</v>
      </c>
      <c r="P236" s="14">
        <f t="shared" si="6"/>
        <v>0</v>
      </c>
      <c r="Q236" s="14"/>
      <c r="R236" s="14"/>
      <c r="S236" s="14"/>
      <c r="T236" s="14"/>
      <c r="U236" s="14"/>
      <c r="V236" s="14"/>
      <c r="W236" s="14"/>
      <c r="X236" s="14"/>
      <c r="Y236" s="14"/>
      <c r="Z236" s="14"/>
      <c r="AA236" s="14"/>
      <c r="AB236" s="14"/>
      <c r="AC236" s="28"/>
      <c r="AD236" s="28"/>
      <c r="AE236" s="28"/>
      <c r="AF236" s="28"/>
    </row>
    <row r="237" ht="57" spans="1:32">
      <c r="A237" s="18" t="s">
        <v>17</v>
      </c>
      <c r="B237" s="29" t="s">
        <v>1195</v>
      </c>
      <c r="C237" s="14" t="s">
        <v>1196</v>
      </c>
      <c r="D237" s="14" t="s">
        <v>581</v>
      </c>
      <c r="E237" s="14" t="s">
        <v>620</v>
      </c>
      <c r="F237" s="14" t="s">
        <v>106</v>
      </c>
      <c r="G237" s="14" t="s">
        <v>620</v>
      </c>
      <c r="H237" s="14" t="s">
        <v>621</v>
      </c>
      <c r="I237" s="14">
        <v>40</v>
      </c>
      <c r="J237" s="14">
        <v>40</v>
      </c>
      <c r="K237" s="14"/>
      <c r="L237" s="14"/>
      <c r="M237" s="14"/>
      <c r="N237" s="14">
        <v>40</v>
      </c>
      <c r="O237" s="14"/>
      <c r="P237" s="14"/>
      <c r="Q237" s="14" t="s">
        <v>119</v>
      </c>
      <c r="R237" s="14" t="s">
        <v>108</v>
      </c>
      <c r="S237" s="14" t="s">
        <v>120</v>
      </c>
      <c r="T237" s="14" t="s">
        <v>120</v>
      </c>
      <c r="U237" s="14" t="s">
        <v>120</v>
      </c>
      <c r="V237" s="14" t="s">
        <v>120</v>
      </c>
      <c r="W237" s="14">
        <v>57</v>
      </c>
      <c r="X237" s="14">
        <v>171</v>
      </c>
      <c r="Y237" s="14">
        <v>1083</v>
      </c>
      <c r="Z237" s="14" t="s">
        <v>1197</v>
      </c>
      <c r="AA237" s="14" t="s">
        <v>1198</v>
      </c>
      <c r="AB237" s="14" t="s">
        <v>581</v>
      </c>
      <c r="AC237" s="28"/>
      <c r="AD237" s="28"/>
      <c r="AE237" s="28"/>
      <c r="AF237" s="28"/>
    </row>
    <row r="238" ht="42.75" spans="1:32">
      <c r="A238" s="18" t="s">
        <v>17</v>
      </c>
      <c r="B238" s="29" t="s">
        <v>1199</v>
      </c>
      <c r="C238" s="14" t="s">
        <v>1200</v>
      </c>
      <c r="D238" s="14" t="s">
        <v>581</v>
      </c>
      <c r="E238" s="14" t="s">
        <v>620</v>
      </c>
      <c r="F238" s="14" t="s">
        <v>106</v>
      </c>
      <c r="G238" s="14" t="s">
        <v>620</v>
      </c>
      <c r="H238" s="14" t="s">
        <v>621</v>
      </c>
      <c r="I238" s="14">
        <v>10</v>
      </c>
      <c r="J238" s="14">
        <v>10</v>
      </c>
      <c r="K238" s="14"/>
      <c r="L238" s="14"/>
      <c r="M238" s="14"/>
      <c r="N238" s="14">
        <v>10</v>
      </c>
      <c r="O238" s="14"/>
      <c r="P238" s="14"/>
      <c r="Q238" s="14" t="s">
        <v>119</v>
      </c>
      <c r="R238" s="14" t="s">
        <v>108</v>
      </c>
      <c r="S238" s="14" t="s">
        <v>120</v>
      </c>
      <c r="T238" s="14" t="s">
        <v>120</v>
      </c>
      <c r="U238" s="14" t="s">
        <v>120</v>
      </c>
      <c r="V238" s="14" t="s">
        <v>120</v>
      </c>
      <c r="W238" s="14">
        <v>25</v>
      </c>
      <c r="X238" s="14">
        <v>81</v>
      </c>
      <c r="Y238" s="14">
        <v>1003</v>
      </c>
      <c r="Z238" s="14" t="s">
        <v>1197</v>
      </c>
      <c r="AA238" s="14" t="s">
        <v>1201</v>
      </c>
      <c r="AB238" s="14" t="s">
        <v>581</v>
      </c>
      <c r="AC238" s="28"/>
      <c r="AD238" s="28"/>
      <c r="AE238" s="28"/>
      <c r="AF238" s="28"/>
    </row>
    <row r="239" ht="28.5" spans="1:32">
      <c r="A239" s="30" t="s">
        <v>18</v>
      </c>
      <c r="B239" s="14">
        <v>24</v>
      </c>
      <c r="C239" s="14"/>
      <c r="D239" s="14"/>
      <c r="E239" s="14"/>
      <c r="F239" s="14"/>
      <c r="G239" s="14"/>
      <c r="H239" s="14"/>
      <c r="I239" s="14">
        <f t="shared" ref="I239:P239" si="7">SUM(I240:I263)</f>
        <v>3203</v>
      </c>
      <c r="J239" s="14">
        <f t="shared" si="7"/>
        <v>3203</v>
      </c>
      <c r="K239" s="14">
        <f t="shared" si="7"/>
        <v>820</v>
      </c>
      <c r="L239" s="14">
        <f t="shared" si="7"/>
        <v>335</v>
      </c>
      <c r="M239" s="14">
        <f t="shared" si="7"/>
        <v>0</v>
      </c>
      <c r="N239" s="14">
        <f t="shared" si="7"/>
        <v>2048</v>
      </c>
      <c r="O239" s="14">
        <f t="shared" si="7"/>
        <v>0</v>
      </c>
      <c r="P239" s="14">
        <f t="shared" si="7"/>
        <v>0</v>
      </c>
      <c r="Q239" s="14"/>
      <c r="R239" s="14"/>
      <c r="S239" s="14"/>
      <c r="T239" s="14"/>
      <c r="U239" s="14"/>
      <c r="V239" s="14"/>
      <c r="W239" s="14"/>
      <c r="X239" s="14"/>
      <c r="Y239" s="14"/>
      <c r="Z239" s="14"/>
      <c r="AA239" s="14"/>
      <c r="AB239" s="14"/>
      <c r="AC239" s="28"/>
      <c r="AD239" s="28"/>
      <c r="AE239" s="28"/>
      <c r="AF239" s="28"/>
    </row>
    <row r="240" ht="85.5" spans="1:32">
      <c r="A240" s="30" t="s">
        <v>18</v>
      </c>
      <c r="B240" s="29" t="s">
        <v>1202</v>
      </c>
      <c r="C240" s="14" t="s">
        <v>1203</v>
      </c>
      <c r="D240" s="14" t="s">
        <v>337</v>
      </c>
      <c r="E240" s="14" t="s">
        <v>378</v>
      </c>
      <c r="F240" s="14" t="s">
        <v>106</v>
      </c>
      <c r="G240" s="14" t="s">
        <v>357</v>
      </c>
      <c r="H240" s="14" t="s">
        <v>379</v>
      </c>
      <c r="I240" s="14">
        <v>315</v>
      </c>
      <c r="J240" s="14">
        <v>315</v>
      </c>
      <c r="K240" s="14"/>
      <c r="L240" s="14">
        <v>315</v>
      </c>
      <c r="M240" s="14"/>
      <c r="N240" s="14"/>
      <c r="O240" s="14"/>
      <c r="P240" s="14"/>
      <c r="Q240" s="14" t="s">
        <v>119</v>
      </c>
      <c r="R240" s="14" t="s">
        <v>108</v>
      </c>
      <c r="S240" s="14" t="s">
        <v>108</v>
      </c>
      <c r="T240" s="14" t="s">
        <v>108</v>
      </c>
      <c r="U240" s="14" t="s">
        <v>108</v>
      </c>
      <c r="V240" s="14" t="s">
        <v>120</v>
      </c>
      <c r="W240" s="14">
        <v>30</v>
      </c>
      <c r="X240" s="14">
        <v>94</v>
      </c>
      <c r="Y240" s="14">
        <v>248</v>
      </c>
      <c r="Z240" s="14" t="s">
        <v>1204</v>
      </c>
      <c r="AA240" s="14" t="s">
        <v>1204</v>
      </c>
      <c r="AB240" s="14" t="s">
        <v>337</v>
      </c>
      <c r="AC240" s="28"/>
      <c r="AD240" s="28"/>
      <c r="AE240" s="28"/>
      <c r="AF240" s="28"/>
    </row>
    <row r="241" ht="42.75" spans="1:32">
      <c r="A241" s="30" t="s">
        <v>18</v>
      </c>
      <c r="B241" s="29" t="s">
        <v>1205</v>
      </c>
      <c r="C241" s="14" t="s">
        <v>1206</v>
      </c>
      <c r="D241" s="14" t="s">
        <v>501</v>
      </c>
      <c r="E241" s="14" t="s">
        <v>514</v>
      </c>
      <c r="F241" s="14" t="s">
        <v>106</v>
      </c>
      <c r="G241" s="14" t="s">
        <v>1207</v>
      </c>
      <c r="H241" s="14" t="s">
        <v>515</v>
      </c>
      <c r="I241" s="14">
        <v>30</v>
      </c>
      <c r="J241" s="14">
        <v>30</v>
      </c>
      <c r="K241" s="14"/>
      <c r="L241" s="14"/>
      <c r="M241" s="14"/>
      <c r="N241" s="14">
        <v>30</v>
      </c>
      <c r="O241" s="14"/>
      <c r="P241" s="14"/>
      <c r="Q241" s="14" t="s">
        <v>119</v>
      </c>
      <c r="R241" s="14" t="s">
        <v>108</v>
      </c>
      <c r="S241" s="14" t="s">
        <v>108</v>
      </c>
      <c r="T241" s="14" t="s">
        <v>108</v>
      </c>
      <c r="U241" s="14" t="s">
        <v>108</v>
      </c>
      <c r="V241" s="14" t="s">
        <v>120</v>
      </c>
      <c r="W241" s="14">
        <v>30</v>
      </c>
      <c r="X241" s="14">
        <v>122</v>
      </c>
      <c r="Y241" s="14">
        <v>500</v>
      </c>
      <c r="Z241" s="14" t="s">
        <v>504</v>
      </c>
      <c r="AA241" s="14" t="s">
        <v>542</v>
      </c>
      <c r="AB241" s="14" t="s">
        <v>501</v>
      </c>
      <c r="AC241" s="28"/>
      <c r="AD241" s="28"/>
      <c r="AE241" s="28"/>
      <c r="AF241" s="28"/>
    </row>
    <row r="242" ht="57" spans="1:32">
      <c r="A242" s="30" t="s">
        <v>18</v>
      </c>
      <c r="B242" s="29" t="s">
        <v>1208</v>
      </c>
      <c r="C242" s="14" t="s">
        <v>1209</v>
      </c>
      <c r="D242" s="14" t="s">
        <v>545</v>
      </c>
      <c r="E242" s="14" t="s">
        <v>558</v>
      </c>
      <c r="F242" s="14" t="s">
        <v>106</v>
      </c>
      <c r="G242" s="14" t="s">
        <v>559</v>
      </c>
      <c r="H242" s="14" t="s">
        <v>560</v>
      </c>
      <c r="I242" s="14">
        <v>20</v>
      </c>
      <c r="J242" s="14">
        <v>20</v>
      </c>
      <c r="K242" s="14"/>
      <c r="L242" s="14">
        <v>20</v>
      </c>
      <c r="M242" s="14"/>
      <c r="N242" s="14"/>
      <c r="O242" s="14"/>
      <c r="P242" s="14"/>
      <c r="Q242" s="14" t="s">
        <v>119</v>
      </c>
      <c r="R242" s="14" t="s">
        <v>108</v>
      </c>
      <c r="S242" s="14" t="s">
        <v>108</v>
      </c>
      <c r="T242" s="14" t="s">
        <v>120</v>
      </c>
      <c r="U242" s="14" t="s">
        <v>120</v>
      </c>
      <c r="V242" s="14" t="s">
        <v>120</v>
      </c>
      <c r="W242" s="14">
        <v>36</v>
      </c>
      <c r="X242" s="14">
        <v>84</v>
      </c>
      <c r="Y242" s="14">
        <v>228</v>
      </c>
      <c r="Z242" s="14" t="s">
        <v>1197</v>
      </c>
      <c r="AA242" s="14" t="s">
        <v>1210</v>
      </c>
      <c r="AB242" s="14" t="s">
        <v>545</v>
      </c>
      <c r="AC242" s="28"/>
      <c r="AD242" s="28"/>
      <c r="AE242" s="28"/>
      <c r="AF242" s="28"/>
    </row>
    <row r="243" ht="99.75" spans="1:32">
      <c r="A243" s="30" t="s">
        <v>18</v>
      </c>
      <c r="B243" s="29" t="s">
        <v>1211</v>
      </c>
      <c r="C243" s="14" t="s">
        <v>1212</v>
      </c>
      <c r="D243" s="14" t="s">
        <v>763</v>
      </c>
      <c r="E243" s="14" t="s">
        <v>775</v>
      </c>
      <c r="F243" s="14" t="s">
        <v>106</v>
      </c>
      <c r="G243" s="14" t="s">
        <v>765</v>
      </c>
      <c r="H243" s="14" t="s">
        <v>776</v>
      </c>
      <c r="I243" s="14">
        <v>50</v>
      </c>
      <c r="J243" s="14">
        <v>50</v>
      </c>
      <c r="K243" s="14"/>
      <c r="L243" s="14"/>
      <c r="M243" s="14"/>
      <c r="N243" s="14">
        <v>50</v>
      </c>
      <c r="O243" s="14"/>
      <c r="P243" s="14"/>
      <c r="Q243" s="14" t="s">
        <v>119</v>
      </c>
      <c r="R243" s="14" t="s">
        <v>108</v>
      </c>
      <c r="S243" s="14" t="s">
        <v>108</v>
      </c>
      <c r="T243" s="14" t="s">
        <v>108</v>
      </c>
      <c r="U243" s="14" t="s">
        <v>108</v>
      </c>
      <c r="V243" s="14" t="s">
        <v>120</v>
      </c>
      <c r="W243" s="14">
        <v>88</v>
      </c>
      <c r="X243" s="14">
        <v>307</v>
      </c>
      <c r="Y243" s="14">
        <v>350</v>
      </c>
      <c r="Z243" s="14" t="s">
        <v>447</v>
      </c>
      <c r="AA243" s="14" t="s">
        <v>1213</v>
      </c>
      <c r="AB243" s="14" t="s">
        <v>763</v>
      </c>
      <c r="AC243" s="28"/>
      <c r="AD243" s="28"/>
      <c r="AE243" s="28"/>
      <c r="AF243" s="28"/>
    </row>
    <row r="244" ht="85.5" spans="1:32">
      <c r="A244" s="30" t="s">
        <v>18</v>
      </c>
      <c r="B244" s="29" t="s">
        <v>1214</v>
      </c>
      <c r="C244" s="14" t="s">
        <v>1215</v>
      </c>
      <c r="D244" s="14" t="s">
        <v>763</v>
      </c>
      <c r="E244" s="14" t="s">
        <v>780</v>
      </c>
      <c r="F244" s="14" t="s">
        <v>106</v>
      </c>
      <c r="G244" s="14" t="s">
        <v>765</v>
      </c>
      <c r="H244" s="14" t="s">
        <v>781</v>
      </c>
      <c r="I244" s="14">
        <v>50</v>
      </c>
      <c r="J244" s="14">
        <v>50</v>
      </c>
      <c r="K244" s="14"/>
      <c r="L244" s="14"/>
      <c r="M244" s="14"/>
      <c r="N244" s="14">
        <v>50</v>
      </c>
      <c r="O244" s="14"/>
      <c r="P244" s="14"/>
      <c r="Q244" s="14" t="s">
        <v>119</v>
      </c>
      <c r="R244" s="14" t="s">
        <v>108</v>
      </c>
      <c r="S244" s="14" t="s">
        <v>108</v>
      </c>
      <c r="T244" s="14" t="s">
        <v>108</v>
      </c>
      <c r="U244" s="14" t="s">
        <v>108</v>
      </c>
      <c r="V244" s="14" t="s">
        <v>120</v>
      </c>
      <c r="W244" s="14">
        <v>10</v>
      </c>
      <c r="X244" s="14">
        <v>34</v>
      </c>
      <c r="Y244" s="14">
        <v>286</v>
      </c>
      <c r="Z244" s="14" t="s">
        <v>447</v>
      </c>
      <c r="AA244" s="14" t="s">
        <v>1216</v>
      </c>
      <c r="AB244" s="14" t="s">
        <v>763</v>
      </c>
      <c r="AC244" s="28"/>
      <c r="AD244" s="28"/>
      <c r="AE244" s="28"/>
      <c r="AF244" s="28"/>
    </row>
    <row r="245" ht="242.25" spans="1:32">
      <c r="A245" s="30" t="s">
        <v>18</v>
      </c>
      <c r="B245" s="29" t="s">
        <v>1217</v>
      </c>
      <c r="C245" s="14" t="s">
        <v>1218</v>
      </c>
      <c r="D245" s="14" t="s">
        <v>763</v>
      </c>
      <c r="E245" s="14" t="s">
        <v>780</v>
      </c>
      <c r="F245" s="14" t="s">
        <v>106</v>
      </c>
      <c r="G245" s="14" t="s">
        <v>765</v>
      </c>
      <c r="H245" s="14" t="s">
        <v>781</v>
      </c>
      <c r="I245" s="14">
        <v>300</v>
      </c>
      <c r="J245" s="14">
        <v>300</v>
      </c>
      <c r="K245" s="14"/>
      <c r="L245" s="14"/>
      <c r="M245" s="14"/>
      <c r="N245" s="14">
        <v>300</v>
      </c>
      <c r="O245" s="14"/>
      <c r="P245" s="14"/>
      <c r="Q245" s="14" t="s">
        <v>119</v>
      </c>
      <c r="R245" s="14" t="s">
        <v>108</v>
      </c>
      <c r="S245" s="14" t="s">
        <v>108</v>
      </c>
      <c r="T245" s="14" t="s">
        <v>108</v>
      </c>
      <c r="U245" s="14" t="s">
        <v>108</v>
      </c>
      <c r="V245" s="14" t="s">
        <v>120</v>
      </c>
      <c r="W245" s="14">
        <v>90</v>
      </c>
      <c r="X245" s="14">
        <v>322</v>
      </c>
      <c r="Y245" s="14">
        <v>1522</v>
      </c>
      <c r="Z245" s="14" t="s">
        <v>447</v>
      </c>
      <c r="AA245" s="14" t="s">
        <v>1219</v>
      </c>
      <c r="AB245" s="14" t="s">
        <v>763</v>
      </c>
      <c r="AC245" s="28"/>
      <c r="AD245" s="28"/>
      <c r="AE245" s="28"/>
      <c r="AF245" s="28"/>
    </row>
    <row r="246" ht="313.5" spans="1:32">
      <c r="A246" s="30" t="s">
        <v>18</v>
      </c>
      <c r="B246" s="29" t="s">
        <v>1220</v>
      </c>
      <c r="C246" s="14" t="s">
        <v>1221</v>
      </c>
      <c r="D246" s="14" t="s">
        <v>790</v>
      </c>
      <c r="E246" s="14" t="s">
        <v>811</v>
      </c>
      <c r="F246" s="14" t="s">
        <v>106</v>
      </c>
      <c r="G246" s="14" t="s">
        <v>790</v>
      </c>
      <c r="H246" s="14" t="s">
        <v>819</v>
      </c>
      <c r="I246" s="14">
        <v>95</v>
      </c>
      <c r="J246" s="14">
        <v>95</v>
      </c>
      <c r="K246" s="14">
        <v>95</v>
      </c>
      <c r="L246" s="14"/>
      <c r="M246" s="14"/>
      <c r="N246" s="14"/>
      <c r="O246" s="14"/>
      <c r="P246" s="14"/>
      <c r="Q246" s="14" t="s">
        <v>119</v>
      </c>
      <c r="R246" s="14" t="s">
        <v>108</v>
      </c>
      <c r="S246" s="14" t="s">
        <v>108</v>
      </c>
      <c r="T246" s="14" t="s">
        <v>108</v>
      </c>
      <c r="U246" s="14" t="s">
        <v>108</v>
      </c>
      <c r="V246" s="14" t="s">
        <v>120</v>
      </c>
      <c r="W246" s="14">
        <v>24</v>
      </c>
      <c r="X246" s="14">
        <v>76</v>
      </c>
      <c r="Y246" s="14">
        <v>102</v>
      </c>
      <c r="Z246" s="14" t="s">
        <v>447</v>
      </c>
      <c r="AA246" s="14" t="s">
        <v>1222</v>
      </c>
      <c r="AB246" s="14" t="s">
        <v>790</v>
      </c>
      <c r="AC246" s="28"/>
      <c r="AD246" s="28"/>
      <c r="AE246" s="28"/>
      <c r="AF246" s="28"/>
    </row>
    <row r="247" ht="199.5" spans="1:32">
      <c r="A247" s="30" t="s">
        <v>18</v>
      </c>
      <c r="B247" s="29" t="s">
        <v>1223</v>
      </c>
      <c r="C247" s="14" t="s">
        <v>1224</v>
      </c>
      <c r="D247" s="14" t="s">
        <v>828</v>
      </c>
      <c r="E247" s="14" t="s">
        <v>1225</v>
      </c>
      <c r="F247" s="14" t="s">
        <v>106</v>
      </c>
      <c r="G247" s="14" t="s">
        <v>357</v>
      </c>
      <c r="H247" s="14" t="s">
        <v>1226</v>
      </c>
      <c r="I247" s="14">
        <v>100</v>
      </c>
      <c r="J247" s="14">
        <v>100</v>
      </c>
      <c r="K247" s="14"/>
      <c r="L247" s="14"/>
      <c r="M247" s="14"/>
      <c r="N247" s="14">
        <v>100</v>
      </c>
      <c r="O247" s="14"/>
      <c r="P247" s="14"/>
      <c r="Q247" s="14" t="s">
        <v>119</v>
      </c>
      <c r="R247" s="14" t="s">
        <v>108</v>
      </c>
      <c r="S247" s="14" t="s">
        <v>108</v>
      </c>
      <c r="T247" s="14" t="s">
        <v>108</v>
      </c>
      <c r="U247" s="14" t="s">
        <v>108</v>
      </c>
      <c r="V247" s="14" t="s">
        <v>120</v>
      </c>
      <c r="W247" s="14">
        <v>26</v>
      </c>
      <c r="X247" s="14">
        <v>68</v>
      </c>
      <c r="Y247" s="14">
        <v>210</v>
      </c>
      <c r="Z247" s="14" t="s">
        <v>447</v>
      </c>
      <c r="AA247" s="14" t="s">
        <v>1227</v>
      </c>
      <c r="AB247" s="14" t="s">
        <v>828</v>
      </c>
      <c r="AC247" s="28"/>
      <c r="AD247" s="28"/>
      <c r="AE247" s="28"/>
      <c r="AF247" s="28"/>
    </row>
    <row r="248" ht="228" spans="1:32">
      <c r="A248" s="30" t="s">
        <v>18</v>
      </c>
      <c r="B248" s="29" t="s">
        <v>1228</v>
      </c>
      <c r="C248" s="14" t="s">
        <v>1229</v>
      </c>
      <c r="D248" s="14" t="s">
        <v>828</v>
      </c>
      <c r="E248" s="14" t="s">
        <v>1230</v>
      </c>
      <c r="F248" s="14" t="s">
        <v>106</v>
      </c>
      <c r="G248" s="14" t="s">
        <v>357</v>
      </c>
      <c r="H248" s="14" t="s">
        <v>1231</v>
      </c>
      <c r="I248" s="14">
        <v>180</v>
      </c>
      <c r="J248" s="14">
        <v>180</v>
      </c>
      <c r="K248" s="14"/>
      <c r="L248" s="14"/>
      <c r="M248" s="14"/>
      <c r="N248" s="14">
        <v>180</v>
      </c>
      <c r="O248" s="14"/>
      <c r="P248" s="14"/>
      <c r="Q248" s="14" t="s">
        <v>119</v>
      </c>
      <c r="R248" s="14" t="s">
        <v>108</v>
      </c>
      <c r="S248" s="14" t="s">
        <v>120</v>
      </c>
      <c r="T248" s="14" t="s">
        <v>108</v>
      </c>
      <c r="U248" s="14" t="s">
        <v>108</v>
      </c>
      <c r="V248" s="14" t="s">
        <v>120</v>
      </c>
      <c r="W248" s="14">
        <v>3</v>
      </c>
      <c r="X248" s="14">
        <v>11</v>
      </c>
      <c r="Y248" s="14">
        <v>21</v>
      </c>
      <c r="Z248" s="14" t="s">
        <v>831</v>
      </c>
      <c r="AA248" s="14" t="s">
        <v>1232</v>
      </c>
      <c r="AB248" s="14" t="s">
        <v>828</v>
      </c>
      <c r="AC248" s="28"/>
      <c r="AD248" s="28"/>
      <c r="AE248" s="28"/>
      <c r="AF248" s="28"/>
    </row>
    <row r="249" ht="342" spans="1:32">
      <c r="A249" s="30" t="s">
        <v>18</v>
      </c>
      <c r="B249" s="29" t="s">
        <v>1233</v>
      </c>
      <c r="C249" s="14" t="s">
        <v>1234</v>
      </c>
      <c r="D249" s="14" t="s">
        <v>828</v>
      </c>
      <c r="E249" s="14" t="s">
        <v>851</v>
      </c>
      <c r="F249" s="14" t="s">
        <v>106</v>
      </c>
      <c r="G249" s="14" t="s">
        <v>357</v>
      </c>
      <c r="H249" s="14" t="s">
        <v>853</v>
      </c>
      <c r="I249" s="14">
        <v>180</v>
      </c>
      <c r="J249" s="14">
        <v>180</v>
      </c>
      <c r="K249" s="14"/>
      <c r="L249" s="14"/>
      <c r="M249" s="14"/>
      <c r="N249" s="14">
        <v>180</v>
      </c>
      <c r="O249" s="14"/>
      <c r="P249" s="14"/>
      <c r="Q249" s="14" t="s">
        <v>119</v>
      </c>
      <c r="R249" s="14" t="s">
        <v>108</v>
      </c>
      <c r="S249" s="14" t="s">
        <v>108</v>
      </c>
      <c r="T249" s="14" t="s">
        <v>108</v>
      </c>
      <c r="U249" s="14" t="s">
        <v>108</v>
      </c>
      <c r="V249" s="14" t="s">
        <v>120</v>
      </c>
      <c r="W249" s="14">
        <v>17</v>
      </c>
      <c r="X249" s="14">
        <v>61</v>
      </c>
      <c r="Y249" s="14">
        <v>125</v>
      </c>
      <c r="Z249" s="14" t="s">
        <v>447</v>
      </c>
      <c r="AA249" s="14" t="s">
        <v>1235</v>
      </c>
      <c r="AB249" s="14" t="s">
        <v>828</v>
      </c>
      <c r="AC249" s="28"/>
      <c r="AD249" s="28"/>
      <c r="AE249" s="28"/>
      <c r="AF249" s="28"/>
    </row>
    <row r="250" ht="228" spans="1:32">
      <c r="A250" s="30" t="s">
        <v>18</v>
      </c>
      <c r="B250" s="29" t="s">
        <v>1236</v>
      </c>
      <c r="C250" s="14" t="s">
        <v>1237</v>
      </c>
      <c r="D250" s="14" t="s">
        <v>828</v>
      </c>
      <c r="E250" s="14" t="s">
        <v>1238</v>
      </c>
      <c r="F250" s="14" t="s">
        <v>106</v>
      </c>
      <c r="G250" s="14" t="s">
        <v>1238</v>
      </c>
      <c r="H250" s="14" t="s">
        <v>1239</v>
      </c>
      <c r="I250" s="14">
        <v>200</v>
      </c>
      <c r="J250" s="14">
        <v>200</v>
      </c>
      <c r="K250" s="14"/>
      <c r="L250" s="14"/>
      <c r="M250" s="14"/>
      <c r="N250" s="14">
        <v>200</v>
      </c>
      <c r="O250" s="14"/>
      <c r="P250" s="14"/>
      <c r="Q250" s="14" t="s">
        <v>119</v>
      </c>
      <c r="R250" s="14" t="s">
        <v>108</v>
      </c>
      <c r="S250" s="14" t="s">
        <v>120</v>
      </c>
      <c r="T250" s="14" t="s">
        <v>108</v>
      </c>
      <c r="U250" s="14" t="s">
        <v>108</v>
      </c>
      <c r="V250" s="14" t="s">
        <v>120</v>
      </c>
      <c r="W250" s="14">
        <v>11</v>
      </c>
      <c r="X250" s="14">
        <v>39</v>
      </c>
      <c r="Y250" s="14">
        <v>91</v>
      </c>
      <c r="Z250" s="14" t="s">
        <v>831</v>
      </c>
      <c r="AA250" s="14" t="s">
        <v>1240</v>
      </c>
      <c r="AB250" s="14" t="s">
        <v>828</v>
      </c>
      <c r="AC250" s="28"/>
      <c r="AD250" s="28"/>
      <c r="AE250" s="28"/>
      <c r="AF250" s="28"/>
    </row>
    <row r="251" ht="228" spans="1:32">
      <c r="A251" s="30" t="s">
        <v>18</v>
      </c>
      <c r="B251" s="29" t="s">
        <v>1241</v>
      </c>
      <c r="C251" s="14" t="s">
        <v>1242</v>
      </c>
      <c r="D251" s="14" t="s">
        <v>828</v>
      </c>
      <c r="E251" s="14" t="s">
        <v>1243</v>
      </c>
      <c r="F251" s="14" t="s">
        <v>106</v>
      </c>
      <c r="G251" s="14" t="s">
        <v>1243</v>
      </c>
      <c r="H251" s="14" t="s">
        <v>1244</v>
      </c>
      <c r="I251" s="14">
        <v>160</v>
      </c>
      <c r="J251" s="14">
        <v>160</v>
      </c>
      <c r="K251" s="14"/>
      <c r="L251" s="14"/>
      <c r="M251" s="14"/>
      <c r="N251" s="14">
        <v>160</v>
      </c>
      <c r="O251" s="14"/>
      <c r="P251" s="14"/>
      <c r="Q251" s="14" t="s">
        <v>119</v>
      </c>
      <c r="R251" s="14" t="s">
        <v>108</v>
      </c>
      <c r="S251" s="14" t="s">
        <v>108</v>
      </c>
      <c r="T251" s="14" t="s">
        <v>108</v>
      </c>
      <c r="U251" s="14" t="s">
        <v>108</v>
      </c>
      <c r="V251" s="14" t="s">
        <v>120</v>
      </c>
      <c r="W251" s="14">
        <v>3</v>
      </c>
      <c r="X251" s="14">
        <v>10</v>
      </c>
      <c r="Y251" s="14">
        <v>37</v>
      </c>
      <c r="Z251" s="14" t="s">
        <v>831</v>
      </c>
      <c r="AA251" s="14" t="s">
        <v>1245</v>
      </c>
      <c r="AB251" s="14" t="s">
        <v>828</v>
      </c>
      <c r="AC251" s="28"/>
      <c r="AD251" s="28"/>
      <c r="AE251" s="28"/>
      <c r="AF251" s="28"/>
    </row>
    <row r="252" ht="313.5" spans="1:32">
      <c r="A252" s="30" t="s">
        <v>18</v>
      </c>
      <c r="B252" s="29" t="s">
        <v>1246</v>
      </c>
      <c r="C252" s="14" t="s">
        <v>1247</v>
      </c>
      <c r="D252" s="14" t="s">
        <v>828</v>
      </c>
      <c r="E252" s="14" t="s">
        <v>1248</v>
      </c>
      <c r="F252" s="14" t="s">
        <v>106</v>
      </c>
      <c r="G252" s="14" t="s">
        <v>1248</v>
      </c>
      <c r="H252" s="14" t="s">
        <v>1249</v>
      </c>
      <c r="I252" s="14">
        <v>230</v>
      </c>
      <c r="J252" s="14">
        <v>230</v>
      </c>
      <c r="K252" s="14">
        <v>230</v>
      </c>
      <c r="L252" s="14"/>
      <c r="M252" s="14"/>
      <c r="N252" s="14"/>
      <c r="O252" s="14"/>
      <c r="P252" s="14"/>
      <c r="Q252" s="14" t="s">
        <v>119</v>
      </c>
      <c r="R252" s="14" t="s">
        <v>108</v>
      </c>
      <c r="S252" s="14" t="s">
        <v>120</v>
      </c>
      <c r="T252" s="14" t="s">
        <v>108</v>
      </c>
      <c r="U252" s="14" t="s">
        <v>108</v>
      </c>
      <c r="V252" s="14" t="s">
        <v>120</v>
      </c>
      <c r="W252" s="14">
        <v>78</v>
      </c>
      <c r="X252" s="14">
        <v>245</v>
      </c>
      <c r="Y252" s="14">
        <v>1341</v>
      </c>
      <c r="Z252" s="14" t="s">
        <v>447</v>
      </c>
      <c r="AA252" s="14" t="s">
        <v>1250</v>
      </c>
      <c r="AB252" s="14" t="s">
        <v>828</v>
      </c>
      <c r="AC252" s="28"/>
      <c r="AD252" s="28"/>
      <c r="AE252" s="28"/>
      <c r="AF252" s="28"/>
    </row>
    <row r="253" ht="228" spans="1:32">
      <c r="A253" s="30" t="s">
        <v>18</v>
      </c>
      <c r="B253" s="29" t="s">
        <v>1251</v>
      </c>
      <c r="C253" s="14" t="s">
        <v>1252</v>
      </c>
      <c r="D253" s="14" t="s">
        <v>828</v>
      </c>
      <c r="E253" s="14" t="s">
        <v>1253</v>
      </c>
      <c r="F253" s="14" t="s">
        <v>106</v>
      </c>
      <c r="G253" s="14" t="s">
        <v>1253</v>
      </c>
      <c r="H253" s="14" t="s">
        <v>1254</v>
      </c>
      <c r="I253" s="14">
        <v>180</v>
      </c>
      <c r="J253" s="14">
        <v>180</v>
      </c>
      <c r="K253" s="14"/>
      <c r="L253" s="14"/>
      <c r="M253" s="14"/>
      <c r="N253" s="14">
        <v>180</v>
      </c>
      <c r="O253" s="14"/>
      <c r="P253" s="14"/>
      <c r="Q253" s="14" t="s">
        <v>119</v>
      </c>
      <c r="R253" s="14" t="s">
        <v>108</v>
      </c>
      <c r="S253" s="14" t="s">
        <v>120</v>
      </c>
      <c r="T253" s="14" t="s">
        <v>108</v>
      </c>
      <c r="U253" s="14" t="s">
        <v>108</v>
      </c>
      <c r="V253" s="14" t="s">
        <v>120</v>
      </c>
      <c r="W253" s="14">
        <v>12</v>
      </c>
      <c r="X253" s="14">
        <v>42</v>
      </c>
      <c r="Y253" s="14">
        <v>67</v>
      </c>
      <c r="Z253" s="14" t="s">
        <v>831</v>
      </c>
      <c r="AA253" s="14" t="s">
        <v>1255</v>
      </c>
      <c r="AB253" s="14" t="s">
        <v>828</v>
      </c>
      <c r="AC253" s="28"/>
      <c r="AD253" s="28"/>
      <c r="AE253" s="28"/>
      <c r="AF253" s="28"/>
    </row>
    <row r="254" ht="342" spans="1:32">
      <c r="A254" s="30" t="s">
        <v>18</v>
      </c>
      <c r="B254" s="29" t="s">
        <v>1256</v>
      </c>
      <c r="C254" s="14" t="s">
        <v>1257</v>
      </c>
      <c r="D254" s="14" t="s">
        <v>828</v>
      </c>
      <c r="E254" s="14" t="s">
        <v>829</v>
      </c>
      <c r="F254" s="14" t="s">
        <v>106</v>
      </c>
      <c r="G254" s="14" t="s">
        <v>357</v>
      </c>
      <c r="H254" s="14" t="s">
        <v>830</v>
      </c>
      <c r="I254" s="14">
        <v>150</v>
      </c>
      <c r="J254" s="14">
        <v>150</v>
      </c>
      <c r="K254" s="14"/>
      <c r="L254" s="14"/>
      <c r="M254" s="14"/>
      <c r="N254" s="14">
        <v>150</v>
      </c>
      <c r="O254" s="14"/>
      <c r="P254" s="14"/>
      <c r="Q254" s="14" t="s">
        <v>119</v>
      </c>
      <c r="R254" s="14" t="s">
        <v>108</v>
      </c>
      <c r="S254" s="14" t="s">
        <v>108</v>
      </c>
      <c r="T254" s="14" t="s">
        <v>108</v>
      </c>
      <c r="U254" s="14" t="s">
        <v>108</v>
      </c>
      <c r="V254" s="14" t="s">
        <v>120</v>
      </c>
      <c r="W254" s="14">
        <v>125</v>
      </c>
      <c r="X254" s="14">
        <v>374</v>
      </c>
      <c r="Y254" s="14">
        <v>1009</v>
      </c>
      <c r="Z254" s="14" t="s">
        <v>447</v>
      </c>
      <c r="AA254" s="14" t="s">
        <v>1258</v>
      </c>
      <c r="AB254" s="14" t="s">
        <v>828</v>
      </c>
      <c r="AC254" s="28"/>
      <c r="AD254" s="28"/>
      <c r="AE254" s="28"/>
      <c r="AF254" s="28"/>
    </row>
    <row r="255" ht="313.5" spans="1:32">
      <c r="A255" s="30" t="s">
        <v>18</v>
      </c>
      <c r="B255" s="29" t="s">
        <v>1259</v>
      </c>
      <c r="C255" s="14" t="s">
        <v>1260</v>
      </c>
      <c r="D255" s="14" t="s">
        <v>828</v>
      </c>
      <c r="E255" s="14" t="s">
        <v>829</v>
      </c>
      <c r="F255" s="14" t="s">
        <v>106</v>
      </c>
      <c r="G255" s="14" t="s">
        <v>357</v>
      </c>
      <c r="H255" s="14" t="s">
        <v>830</v>
      </c>
      <c r="I255" s="14">
        <v>68</v>
      </c>
      <c r="J255" s="14">
        <v>68</v>
      </c>
      <c r="K255" s="14"/>
      <c r="L255" s="14"/>
      <c r="M255" s="14"/>
      <c r="N255" s="14">
        <v>68</v>
      </c>
      <c r="O255" s="14"/>
      <c r="P255" s="14"/>
      <c r="Q255" s="14" t="s">
        <v>119</v>
      </c>
      <c r="R255" s="14" t="s">
        <v>108</v>
      </c>
      <c r="S255" s="14" t="s">
        <v>108</v>
      </c>
      <c r="T255" s="14" t="s">
        <v>108</v>
      </c>
      <c r="U255" s="14" t="s">
        <v>108</v>
      </c>
      <c r="V255" s="14" t="s">
        <v>120</v>
      </c>
      <c r="W255" s="14">
        <v>58</v>
      </c>
      <c r="X255" s="14">
        <v>186</v>
      </c>
      <c r="Y255" s="14">
        <v>489</v>
      </c>
      <c r="Z255" s="14" t="s">
        <v>447</v>
      </c>
      <c r="AA255" s="14" t="s">
        <v>1261</v>
      </c>
      <c r="AB255" s="14" t="s">
        <v>828</v>
      </c>
      <c r="AC255" s="28"/>
      <c r="AD255" s="28"/>
      <c r="AE255" s="28"/>
      <c r="AF255" s="28"/>
    </row>
    <row r="256" ht="213.75" spans="1:32">
      <c r="A256" s="30" t="s">
        <v>18</v>
      </c>
      <c r="B256" s="29" t="s">
        <v>1262</v>
      </c>
      <c r="C256" s="14" t="s">
        <v>1263</v>
      </c>
      <c r="D256" s="14" t="s">
        <v>828</v>
      </c>
      <c r="E256" s="14" t="s">
        <v>838</v>
      </c>
      <c r="F256" s="14" t="s">
        <v>106</v>
      </c>
      <c r="G256" s="14" t="s">
        <v>357</v>
      </c>
      <c r="H256" s="14" t="s">
        <v>839</v>
      </c>
      <c r="I256" s="14">
        <v>180</v>
      </c>
      <c r="J256" s="14">
        <v>180</v>
      </c>
      <c r="K256" s="14"/>
      <c r="L256" s="14"/>
      <c r="M256" s="14"/>
      <c r="N256" s="14">
        <v>180</v>
      </c>
      <c r="O256" s="14"/>
      <c r="P256" s="14"/>
      <c r="Q256" s="14" t="s">
        <v>119</v>
      </c>
      <c r="R256" s="14" t="s">
        <v>108</v>
      </c>
      <c r="S256" s="14" t="s">
        <v>120</v>
      </c>
      <c r="T256" s="14" t="s">
        <v>108</v>
      </c>
      <c r="U256" s="14" t="s">
        <v>108</v>
      </c>
      <c r="V256" s="14" t="s">
        <v>120</v>
      </c>
      <c r="W256" s="14">
        <v>63</v>
      </c>
      <c r="X256" s="14">
        <v>184</v>
      </c>
      <c r="Y256" s="14">
        <v>1580</v>
      </c>
      <c r="Z256" s="14" t="s">
        <v>1010</v>
      </c>
      <c r="AA256" s="14" t="s">
        <v>1264</v>
      </c>
      <c r="AB256" s="14" t="s">
        <v>828</v>
      </c>
      <c r="AC256" s="28"/>
      <c r="AD256" s="28"/>
      <c r="AE256" s="28"/>
      <c r="AF256" s="28"/>
    </row>
    <row r="257" ht="171" spans="1:32">
      <c r="A257" s="30" t="s">
        <v>18</v>
      </c>
      <c r="B257" s="29" t="s">
        <v>1265</v>
      </c>
      <c r="C257" s="14" t="s">
        <v>1266</v>
      </c>
      <c r="D257" s="14" t="s">
        <v>857</v>
      </c>
      <c r="E257" s="14" t="s">
        <v>903</v>
      </c>
      <c r="F257" s="14" t="s">
        <v>106</v>
      </c>
      <c r="G257" s="14" t="s">
        <v>903</v>
      </c>
      <c r="H257" s="14" t="s">
        <v>1267</v>
      </c>
      <c r="I257" s="14">
        <v>100</v>
      </c>
      <c r="J257" s="14">
        <v>100</v>
      </c>
      <c r="K257" s="14"/>
      <c r="L257" s="14"/>
      <c r="M257" s="14"/>
      <c r="N257" s="14">
        <v>100</v>
      </c>
      <c r="O257" s="14"/>
      <c r="P257" s="14"/>
      <c r="Q257" s="14" t="s">
        <v>119</v>
      </c>
      <c r="R257" s="14" t="s">
        <v>108</v>
      </c>
      <c r="S257" s="14" t="s">
        <v>108</v>
      </c>
      <c r="T257" s="14" t="s">
        <v>108</v>
      </c>
      <c r="U257" s="14" t="s">
        <v>108</v>
      </c>
      <c r="V257" s="14" t="s">
        <v>120</v>
      </c>
      <c r="W257" s="14">
        <v>50</v>
      </c>
      <c r="X257" s="14">
        <v>148</v>
      </c>
      <c r="Y257" s="14">
        <v>632</v>
      </c>
      <c r="Z257" s="14" t="s">
        <v>1268</v>
      </c>
      <c r="AA257" s="14" t="s">
        <v>1269</v>
      </c>
      <c r="AB257" s="14" t="s">
        <v>857</v>
      </c>
      <c r="AC257" s="28"/>
      <c r="AD257" s="28"/>
      <c r="AE257" s="28"/>
      <c r="AF257" s="28"/>
    </row>
    <row r="258" ht="142.5" spans="1:32">
      <c r="A258" s="30" t="s">
        <v>18</v>
      </c>
      <c r="B258" s="29" t="s">
        <v>1270</v>
      </c>
      <c r="C258" s="14" t="s">
        <v>1271</v>
      </c>
      <c r="D258" s="14" t="s">
        <v>857</v>
      </c>
      <c r="E258" s="14" t="s">
        <v>920</v>
      </c>
      <c r="F258" s="14" t="s">
        <v>106</v>
      </c>
      <c r="G258" s="14" t="s">
        <v>920</v>
      </c>
      <c r="H258" s="14" t="s">
        <v>921</v>
      </c>
      <c r="I258" s="14">
        <v>120</v>
      </c>
      <c r="J258" s="14">
        <v>120</v>
      </c>
      <c r="K258" s="14"/>
      <c r="L258" s="14"/>
      <c r="M258" s="14"/>
      <c r="N258" s="14">
        <v>120</v>
      </c>
      <c r="O258" s="14"/>
      <c r="P258" s="14"/>
      <c r="Q258" s="14" t="s">
        <v>119</v>
      </c>
      <c r="R258" s="14" t="s">
        <v>108</v>
      </c>
      <c r="S258" s="14" t="s">
        <v>108</v>
      </c>
      <c r="T258" s="14" t="s">
        <v>120</v>
      </c>
      <c r="U258" s="14" t="s">
        <v>120</v>
      </c>
      <c r="V258" s="14" t="s">
        <v>120</v>
      </c>
      <c r="W258" s="14">
        <v>102</v>
      </c>
      <c r="X258" s="14">
        <v>309</v>
      </c>
      <c r="Y258" s="14">
        <v>896</v>
      </c>
      <c r="Z258" s="14" t="s">
        <v>1272</v>
      </c>
      <c r="AA258" s="14" t="s">
        <v>1273</v>
      </c>
      <c r="AB258" s="14" t="s">
        <v>857</v>
      </c>
      <c r="AC258" s="28"/>
      <c r="AD258" s="28"/>
      <c r="AE258" s="28"/>
      <c r="AF258" s="28"/>
    </row>
    <row r="259" ht="256.5" spans="1:32">
      <c r="A259" s="30" t="s">
        <v>18</v>
      </c>
      <c r="B259" s="29" t="s">
        <v>1274</v>
      </c>
      <c r="C259" s="14" t="s">
        <v>1275</v>
      </c>
      <c r="D259" s="14" t="s">
        <v>1000</v>
      </c>
      <c r="E259" s="14" t="s">
        <v>1190</v>
      </c>
      <c r="F259" s="14" t="s">
        <v>106</v>
      </c>
      <c r="G259" s="14" t="s">
        <v>1191</v>
      </c>
      <c r="H259" s="14" t="s">
        <v>1192</v>
      </c>
      <c r="I259" s="14">
        <v>90</v>
      </c>
      <c r="J259" s="14">
        <v>90</v>
      </c>
      <c r="K259" s="14">
        <v>90</v>
      </c>
      <c r="L259" s="14"/>
      <c r="M259" s="14"/>
      <c r="N259" s="14"/>
      <c r="O259" s="14"/>
      <c r="P259" s="14"/>
      <c r="Q259" s="14" t="s">
        <v>119</v>
      </c>
      <c r="R259" s="14" t="s">
        <v>108</v>
      </c>
      <c r="S259" s="14" t="s">
        <v>120</v>
      </c>
      <c r="T259" s="14" t="s">
        <v>108</v>
      </c>
      <c r="U259" s="14" t="s">
        <v>108</v>
      </c>
      <c r="V259" s="14" t="s">
        <v>120</v>
      </c>
      <c r="W259" s="14">
        <v>23</v>
      </c>
      <c r="X259" s="14">
        <v>87</v>
      </c>
      <c r="Y259" s="14">
        <v>2628</v>
      </c>
      <c r="Z259" s="14" t="s">
        <v>1193</v>
      </c>
      <c r="AA259" s="14" t="s">
        <v>1276</v>
      </c>
      <c r="AB259" s="14" t="s">
        <v>1005</v>
      </c>
      <c r="AC259" s="28"/>
      <c r="AD259" s="28"/>
      <c r="AE259" s="28"/>
      <c r="AF259" s="28"/>
    </row>
    <row r="260" ht="57" spans="1:32">
      <c r="A260" s="30" t="s">
        <v>18</v>
      </c>
      <c r="B260" s="29" t="s">
        <v>1277</v>
      </c>
      <c r="C260" s="14" t="s">
        <v>1278</v>
      </c>
      <c r="D260" s="14" t="s">
        <v>1000</v>
      </c>
      <c r="E260" s="14" t="s">
        <v>1279</v>
      </c>
      <c r="F260" s="14" t="s">
        <v>106</v>
      </c>
      <c r="G260" s="14" t="s">
        <v>1280</v>
      </c>
      <c r="H260" s="14" t="s">
        <v>1281</v>
      </c>
      <c r="I260" s="14">
        <v>160</v>
      </c>
      <c r="J260" s="14">
        <v>160</v>
      </c>
      <c r="K260" s="14">
        <v>160</v>
      </c>
      <c r="L260" s="14"/>
      <c r="M260" s="14"/>
      <c r="N260" s="14"/>
      <c r="O260" s="14"/>
      <c r="P260" s="14"/>
      <c r="Q260" s="14" t="s">
        <v>119</v>
      </c>
      <c r="R260" s="14" t="s">
        <v>108</v>
      </c>
      <c r="S260" s="14" t="s">
        <v>108</v>
      </c>
      <c r="T260" s="14" t="s">
        <v>120</v>
      </c>
      <c r="U260" s="14" t="s">
        <v>108</v>
      </c>
      <c r="V260" s="14" t="s">
        <v>120</v>
      </c>
      <c r="W260" s="14">
        <v>70</v>
      </c>
      <c r="X260" s="14">
        <v>145</v>
      </c>
      <c r="Y260" s="14">
        <v>1200</v>
      </c>
      <c r="Z260" s="14" t="s">
        <v>1197</v>
      </c>
      <c r="AA260" s="14" t="s">
        <v>1282</v>
      </c>
      <c r="AB260" s="14" t="s">
        <v>1005</v>
      </c>
      <c r="AC260" s="28"/>
      <c r="AD260" s="28"/>
      <c r="AE260" s="28"/>
      <c r="AF260" s="28"/>
    </row>
    <row r="261" ht="57" spans="1:32">
      <c r="A261" s="30" t="s">
        <v>18</v>
      </c>
      <c r="B261" s="29" t="s">
        <v>1283</v>
      </c>
      <c r="C261" s="14" t="s">
        <v>1284</v>
      </c>
      <c r="D261" s="14" t="s">
        <v>1000</v>
      </c>
      <c r="E261" s="14" t="s">
        <v>1285</v>
      </c>
      <c r="F261" s="14" t="s">
        <v>106</v>
      </c>
      <c r="G261" s="14" t="s">
        <v>1285</v>
      </c>
      <c r="H261" s="14" t="s">
        <v>684</v>
      </c>
      <c r="I261" s="14">
        <v>120</v>
      </c>
      <c r="J261" s="14">
        <v>120</v>
      </c>
      <c r="K261" s="14">
        <v>120</v>
      </c>
      <c r="L261" s="14"/>
      <c r="M261" s="14"/>
      <c r="N261" s="14"/>
      <c r="O261" s="14"/>
      <c r="P261" s="14"/>
      <c r="Q261" s="14" t="s">
        <v>119</v>
      </c>
      <c r="R261" s="14" t="s">
        <v>108</v>
      </c>
      <c r="S261" s="14" t="s">
        <v>108</v>
      </c>
      <c r="T261" s="14" t="s">
        <v>108</v>
      </c>
      <c r="U261" s="14" t="s">
        <v>108</v>
      </c>
      <c r="V261" s="14" t="s">
        <v>120</v>
      </c>
      <c r="W261" s="14">
        <v>32</v>
      </c>
      <c r="X261" s="14">
        <v>340</v>
      </c>
      <c r="Y261" s="14">
        <v>672</v>
      </c>
      <c r="Z261" s="14" t="s">
        <v>447</v>
      </c>
      <c r="AA261" s="14" t="s">
        <v>1286</v>
      </c>
      <c r="AB261" s="14" t="s">
        <v>1005</v>
      </c>
      <c r="AC261" s="28"/>
      <c r="AD261" s="28"/>
      <c r="AE261" s="28"/>
      <c r="AF261" s="28"/>
    </row>
    <row r="262" ht="327.75" spans="1:32">
      <c r="A262" s="30" t="s">
        <v>18</v>
      </c>
      <c r="B262" s="29" t="s">
        <v>1287</v>
      </c>
      <c r="C262" s="14" t="s">
        <v>1288</v>
      </c>
      <c r="D262" s="14" t="s">
        <v>1000</v>
      </c>
      <c r="E262" s="14" t="s">
        <v>1044</v>
      </c>
      <c r="F262" s="14" t="s">
        <v>106</v>
      </c>
      <c r="G262" s="14" t="s">
        <v>1044</v>
      </c>
      <c r="H262" s="14" t="s">
        <v>1045</v>
      </c>
      <c r="I262" s="14">
        <v>80</v>
      </c>
      <c r="J262" s="14">
        <v>80</v>
      </c>
      <c r="K262" s="14">
        <v>80</v>
      </c>
      <c r="L262" s="14"/>
      <c r="M262" s="14"/>
      <c r="N262" s="14"/>
      <c r="O262" s="14"/>
      <c r="P262" s="14"/>
      <c r="Q262" s="14" t="s">
        <v>119</v>
      </c>
      <c r="R262" s="14" t="s">
        <v>108</v>
      </c>
      <c r="S262" s="14" t="s">
        <v>108</v>
      </c>
      <c r="T262" s="14" t="s">
        <v>120</v>
      </c>
      <c r="U262" s="14" t="s">
        <v>108</v>
      </c>
      <c r="V262" s="14" t="s">
        <v>120</v>
      </c>
      <c r="W262" s="14">
        <v>40</v>
      </c>
      <c r="X262" s="14">
        <v>125</v>
      </c>
      <c r="Y262" s="14">
        <v>360</v>
      </c>
      <c r="Z262" s="14" t="s">
        <v>1050</v>
      </c>
      <c r="AA262" s="14" t="s">
        <v>1289</v>
      </c>
      <c r="AB262" s="14" t="s">
        <v>1005</v>
      </c>
      <c r="AC262" s="28"/>
      <c r="AD262" s="28"/>
      <c r="AE262" s="28"/>
      <c r="AF262" s="28"/>
    </row>
    <row r="263" ht="85.5" spans="1:32">
      <c r="A263" s="30" t="s">
        <v>18</v>
      </c>
      <c r="B263" s="29" t="s">
        <v>1290</v>
      </c>
      <c r="C263" s="14" t="s">
        <v>1291</v>
      </c>
      <c r="D263" s="14" t="s">
        <v>1000</v>
      </c>
      <c r="E263" s="14" t="s">
        <v>1001</v>
      </c>
      <c r="F263" s="14" t="s">
        <v>106</v>
      </c>
      <c r="G263" s="14" t="s">
        <v>1001</v>
      </c>
      <c r="H263" s="14" t="s">
        <v>1002</v>
      </c>
      <c r="I263" s="14">
        <v>45</v>
      </c>
      <c r="J263" s="14">
        <v>45</v>
      </c>
      <c r="K263" s="14">
        <v>45</v>
      </c>
      <c r="L263" s="14"/>
      <c r="M263" s="14"/>
      <c r="N263" s="14"/>
      <c r="O263" s="14"/>
      <c r="P263" s="14"/>
      <c r="Q263" s="14" t="s">
        <v>119</v>
      </c>
      <c r="R263" s="14" t="s">
        <v>108</v>
      </c>
      <c r="S263" s="14" t="s">
        <v>108</v>
      </c>
      <c r="T263" s="14" t="s">
        <v>108</v>
      </c>
      <c r="U263" s="14" t="s">
        <v>108</v>
      </c>
      <c r="V263" s="14" t="s">
        <v>120</v>
      </c>
      <c r="W263" s="14">
        <v>82</v>
      </c>
      <c r="X263" s="14">
        <v>300</v>
      </c>
      <c r="Y263" s="14">
        <v>1507</v>
      </c>
      <c r="Z263" s="14" t="s">
        <v>1003</v>
      </c>
      <c r="AA263" s="14" t="s">
        <v>1004</v>
      </c>
      <c r="AB263" s="14" t="s">
        <v>1005</v>
      </c>
      <c r="AC263" s="28"/>
      <c r="AD263" s="28"/>
      <c r="AE263" s="28"/>
      <c r="AF263" s="28"/>
    </row>
    <row r="264" spans="1:32">
      <c r="A264" s="30" t="s">
        <v>19</v>
      </c>
      <c r="B264" s="14">
        <v>27</v>
      </c>
      <c r="C264" s="14"/>
      <c r="D264" s="14"/>
      <c r="E264" s="14"/>
      <c r="F264" s="14"/>
      <c r="G264" s="14"/>
      <c r="H264" s="14"/>
      <c r="I264" s="14">
        <f t="shared" ref="I264:P264" si="8">SUM(I265:I291)</f>
        <v>2820</v>
      </c>
      <c r="J264" s="14">
        <f t="shared" si="8"/>
        <v>2700</v>
      </c>
      <c r="K264" s="14">
        <f t="shared" si="8"/>
        <v>970</v>
      </c>
      <c r="L264" s="14">
        <f t="shared" si="8"/>
        <v>700</v>
      </c>
      <c r="M264" s="14">
        <f t="shared" si="8"/>
        <v>100</v>
      </c>
      <c r="N264" s="14">
        <f t="shared" si="8"/>
        <v>930</v>
      </c>
      <c r="O264" s="14">
        <f t="shared" si="8"/>
        <v>50</v>
      </c>
      <c r="P264" s="14">
        <f t="shared" si="8"/>
        <v>70</v>
      </c>
      <c r="Q264" s="14"/>
      <c r="R264" s="14"/>
      <c r="S264" s="14"/>
      <c r="T264" s="14"/>
      <c r="U264" s="14"/>
      <c r="V264" s="14"/>
      <c r="W264" s="14"/>
      <c r="X264" s="14"/>
      <c r="Y264" s="14"/>
      <c r="Z264" s="14"/>
      <c r="AA264" s="14"/>
      <c r="AB264" s="14"/>
      <c r="AC264" s="28"/>
      <c r="AD264" s="28"/>
      <c r="AE264" s="28"/>
      <c r="AF264" s="28"/>
    </row>
    <row r="265" ht="171" spans="1:32">
      <c r="A265" s="30" t="s">
        <v>19</v>
      </c>
      <c r="B265" s="29" t="s">
        <v>1292</v>
      </c>
      <c r="C265" s="14" t="s">
        <v>1293</v>
      </c>
      <c r="D265" s="14" t="s">
        <v>123</v>
      </c>
      <c r="E265" s="14" t="s">
        <v>131</v>
      </c>
      <c r="F265" s="14" t="s">
        <v>106</v>
      </c>
      <c r="G265" s="14" t="s">
        <v>1294</v>
      </c>
      <c r="H265" s="14" t="s">
        <v>176</v>
      </c>
      <c r="I265" s="14">
        <v>50</v>
      </c>
      <c r="J265" s="14"/>
      <c r="K265" s="14"/>
      <c r="L265" s="14"/>
      <c r="M265" s="14"/>
      <c r="N265" s="14"/>
      <c r="O265" s="14">
        <v>50</v>
      </c>
      <c r="P265" s="14"/>
      <c r="Q265" s="14" t="s">
        <v>119</v>
      </c>
      <c r="R265" s="14" t="s">
        <v>108</v>
      </c>
      <c r="S265" s="14" t="s">
        <v>108</v>
      </c>
      <c r="T265" s="14" t="s">
        <v>120</v>
      </c>
      <c r="U265" s="14" t="s">
        <v>120</v>
      </c>
      <c r="V265" s="14" t="s">
        <v>120</v>
      </c>
      <c r="W265" s="14">
        <v>83</v>
      </c>
      <c r="X265" s="14">
        <v>235</v>
      </c>
      <c r="Y265" s="14">
        <v>2408</v>
      </c>
      <c r="Z265" s="14" t="s">
        <v>1295</v>
      </c>
      <c r="AA265" s="14" t="s">
        <v>1296</v>
      </c>
      <c r="AB265" s="14" t="s">
        <v>123</v>
      </c>
      <c r="AC265" s="28"/>
      <c r="AD265" s="28"/>
      <c r="AE265" s="28"/>
      <c r="AF265" s="28"/>
    </row>
    <row r="266" ht="128.25" spans="1:32">
      <c r="A266" s="30" t="s">
        <v>19</v>
      </c>
      <c r="B266" s="29" t="s">
        <v>1297</v>
      </c>
      <c r="C266" s="14" t="s">
        <v>1298</v>
      </c>
      <c r="D266" s="14" t="s">
        <v>241</v>
      </c>
      <c r="E266" s="14" t="s">
        <v>248</v>
      </c>
      <c r="F266" s="14" t="s">
        <v>106</v>
      </c>
      <c r="G266" s="14" t="s">
        <v>241</v>
      </c>
      <c r="H266" s="14" t="s">
        <v>249</v>
      </c>
      <c r="I266" s="14">
        <v>20</v>
      </c>
      <c r="J266" s="14">
        <v>20</v>
      </c>
      <c r="K266" s="14">
        <v>20</v>
      </c>
      <c r="L266" s="14"/>
      <c r="M266" s="14"/>
      <c r="N266" s="14"/>
      <c r="O266" s="14"/>
      <c r="P266" s="14"/>
      <c r="Q266" s="14" t="s">
        <v>119</v>
      </c>
      <c r="R266" s="14" t="s">
        <v>108</v>
      </c>
      <c r="S266" s="14" t="s">
        <v>108</v>
      </c>
      <c r="T266" s="14" t="s">
        <v>108</v>
      </c>
      <c r="U266" s="14" t="s">
        <v>108</v>
      </c>
      <c r="V266" s="14" t="s">
        <v>120</v>
      </c>
      <c r="W266" s="14">
        <v>141</v>
      </c>
      <c r="X266" s="14">
        <v>492</v>
      </c>
      <c r="Y266" s="14">
        <v>1637</v>
      </c>
      <c r="Z266" s="14" t="s">
        <v>244</v>
      </c>
      <c r="AA266" s="14" t="s">
        <v>1299</v>
      </c>
      <c r="AB266" s="14" t="s">
        <v>241</v>
      </c>
      <c r="AC266" s="28"/>
      <c r="AD266" s="28"/>
      <c r="AE266" s="28"/>
      <c r="AF266" s="28"/>
    </row>
    <row r="267" ht="71.25" spans="1:32">
      <c r="A267" s="30" t="s">
        <v>19</v>
      </c>
      <c r="B267" s="29" t="s">
        <v>1300</v>
      </c>
      <c r="C267" s="14" t="s">
        <v>1301</v>
      </c>
      <c r="D267" s="14" t="s">
        <v>443</v>
      </c>
      <c r="E267" s="14" t="s">
        <v>490</v>
      </c>
      <c r="F267" s="14" t="s">
        <v>106</v>
      </c>
      <c r="G267" s="14" t="s">
        <v>491</v>
      </c>
      <c r="H267" s="14" t="s">
        <v>492</v>
      </c>
      <c r="I267" s="14">
        <v>120</v>
      </c>
      <c r="J267" s="14">
        <v>120</v>
      </c>
      <c r="K267" s="14">
        <v>120</v>
      </c>
      <c r="L267" s="14"/>
      <c r="M267" s="14"/>
      <c r="N267" s="14"/>
      <c r="O267" s="14"/>
      <c r="P267" s="14"/>
      <c r="Q267" s="14" t="s">
        <v>107</v>
      </c>
      <c r="R267" s="14" t="s">
        <v>108</v>
      </c>
      <c r="S267" s="14" t="s">
        <v>108</v>
      </c>
      <c r="T267" s="14" t="s">
        <v>108</v>
      </c>
      <c r="U267" s="14" t="s">
        <v>108</v>
      </c>
      <c r="V267" s="14" t="s">
        <v>120</v>
      </c>
      <c r="W267" s="14">
        <v>326</v>
      </c>
      <c r="X267" s="14">
        <v>1338</v>
      </c>
      <c r="Y267" s="14">
        <v>2334</v>
      </c>
      <c r="Z267" s="14" t="s">
        <v>447</v>
      </c>
      <c r="AA267" s="14" t="s">
        <v>1302</v>
      </c>
      <c r="AB267" s="14" t="s">
        <v>443</v>
      </c>
      <c r="AC267" s="28"/>
      <c r="AD267" s="28"/>
      <c r="AE267" s="28"/>
      <c r="AF267" s="28"/>
    </row>
    <row r="268" ht="71.25" spans="1:32">
      <c r="A268" s="30" t="s">
        <v>19</v>
      </c>
      <c r="B268" s="29" t="s">
        <v>1303</v>
      </c>
      <c r="C268" s="14" t="s">
        <v>1304</v>
      </c>
      <c r="D268" s="14" t="s">
        <v>443</v>
      </c>
      <c r="E268" s="14" t="s">
        <v>479</v>
      </c>
      <c r="F268" s="14" t="s">
        <v>106</v>
      </c>
      <c r="G268" s="14" t="s">
        <v>491</v>
      </c>
      <c r="H268" s="14" t="s">
        <v>481</v>
      </c>
      <c r="I268" s="14">
        <v>60</v>
      </c>
      <c r="J268" s="14">
        <v>60</v>
      </c>
      <c r="K268" s="14">
        <v>60</v>
      </c>
      <c r="L268" s="14"/>
      <c r="M268" s="14"/>
      <c r="N268" s="14"/>
      <c r="O268" s="14"/>
      <c r="P268" s="14"/>
      <c r="Q268" s="14" t="s">
        <v>107</v>
      </c>
      <c r="R268" s="14" t="s">
        <v>108</v>
      </c>
      <c r="S268" s="14" t="s">
        <v>108</v>
      </c>
      <c r="T268" s="14" t="s">
        <v>108</v>
      </c>
      <c r="U268" s="14" t="s">
        <v>108</v>
      </c>
      <c r="V268" s="14" t="s">
        <v>120</v>
      </c>
      <c r="W268" s="14">
        <v>115</v>
      </c>
      <c r="X268" s="14">
        <v>355</v>
      </c>
      <c r="Y268" s="14">
        <v>955</v>
      </c>
      <c r="Z268" s="14" t="s">
        <v>447</v>
      </c>
      <c r="AA268" s="14" t="s">
        <v>1302</v>
      </c>
      <c r="AB268" s="14" t="s">
        <v>443</v>
      </c>
      <c r="AC268" s="28"/>
      <c r="AD268" s="28"/>
      <c r="AE268" s="28"/>
      <c r="AF268" s="28"/>
    </row>
    <row r="269" ht="128.25" spans="1:32">
      <c r="A269" s="30" t="s">
        <v>19</v>
      </c>
      <c r="B269" s="29" t="s">
        <v>1305</v>
      </c>
      <c r="C269" s="14" t="s">
        <v>1306</v>
      </c>
      <c r="D269" s="14" t="s">
        <v>443</v>
      </c>
      <c r="E269" s="14" t="s">
        <v>485</v>
      </c>
      <c r="F269" s="14" t="s">
        <v>106</v>
      </c>
      <c r="G269" s="14" t="s">
        <v>1307</v>
      </c>
      <c r="H269" s="14" t="s">
        <v>1308</v>
      </c>
      <c r="I269" s="14">
        <v>630</v>
      </c>
      <c r="J269" s="14">
        <v>630</v>
      </c>
      <c r="K269" s="14">
        <v>630</v>
      </c>
      <c r="L269" s="14"/>
      <c r="M269" s="14"/>
      <c r="N269" s="14"/>
      <c r="O269" s="14"/>
      <c r="P269" s="14"/>
      <c r="Q269" s="14" t="s">
        <v>107</v>
      </c>
      <c r="R269" s="14" t="s">
        <v>108</v>
      </c>
      <c r="S269" s="14" t="s">
        <v>108</v>
      </c>
      <c r="T269" s="14" t="s">
        <v>108</v>
      </c>
      <c r="U269" s="14" t="s">
        <v>108</v>
      </c>
      <c r="V269" s="14" t="s">
        <v>120</v>
      </c>
      <c r="W269" s="14">
        <v>15</v>
      </c>
      <c r="X269" s="14">
        <v>52</v>
      </c>
      <c r="Y269" s="14">
        <v>238</v>
      </c>
      <c r="Z269" s="14" t="s">
        <v>447</v>
      </c>
      <c r="AA269" s="14" t="s">
        <v>1309</v>
      </c>
      <c r="AB269" s="14" t="s">
        <v>443</v>
      </c>
      <c r="AC269" s="28"/>
      <c r="AD269" s="28"/>
      <c r="AE269" s="28"/>
      <c r="AF269" s="28"/>
    </row>
    <row r="270" ht="114" spans="1:32">
      <c r="A270" s="30" t="s">
        <v>19</v>
      </c>
      <c r="B270" s="29" t="s">
        <v>1310</v>
      </c>
      <c r="C270" s="14" t="s">
        <v>1311</v>
      </c>
      <c r="D270" s="14" t="s">
        <v>288</v>
      </c>
      <c r="E270" s="14" t="s">
        <v>315</v>
      </c>
      <c r="F270" s="14" t="s">
        <v>106</v>
      </c>
      <c r="G270" s="14" t="s">
        <v>316</v>
      </c>
      <c r="H270" s="14" t="s">
        <v>317</v>
      </c>
      <c r="I270" s="14">
        <v>100</v>
      </c>
      <c r="J270" s="14">
        <v>100</v>
      </c>
      <c r="K270" s="14"/>
      <c r="L270" s="14">
        <v>100</v>
      </c>
      <c r="M270" s="14"/>
      <c r="N270" s="14"/>
      <c r="O270" s="14"/>
      <c r="P270" s="14"/>
      <c r="Q270" s="14" t="s">
        <v>119</v>
      </c>
      <c r="R270" s="14" t="s">
        <v>108</v>
      </c>
      <c r="S270" s="14" t="s">
        <v>120</v>
      </c>
      <c r="T270" s="14" t="s">
        <v>108</v>
      </c>
      <c r="U270" s="14" t="s">
        <v>108</v>
      </c>
      <c r="V270" s="14" t="s">
        <v>120</v>
      </c>
      <c r="W270" s="14">
        <v>59</v>
      </c>
      <c r="X270" s="14">
        <v>174</v>
      </c>
      <c r="Y270" s="14" t="s">
        <v>318</v>
      </c>
      <c r="Z270" s="14" t="s">
        <v>291</v>
      </c>
      <c r="AA270" s="14" t="s">
        <v>1312</v>
      </c>
      <c r="AB270" s="14" t="s">
        <v>288</v>
      </c>
      <c r="AC270" s="28"/>
      <c r="AD270" s="28"/>
      <c r="AE270" s="28"/>
      <c r="AF270" s="28"/>
    </row>
    <row r="271" ht="42.75" spans="1:32">
      <c r="A271" s="30" t="s">
        <v>19</v>
      </c>
      <c r="B271" s="29" t="s">
        <v>1313</v>
      </c>
      <c r="C271" s="14" t="s">
        <v>1314</v>
      </c>
      <c r="D271" s="14" t="s">
        <v>501</v>
      </c>
      <c r="E271" s="14" t="s">
        <v>502</v>
      </c>
      <c r="F271" s="14" t="s">
        <v>106</v>
      </c>
      <c r="G271" s="14" t="s">
        <v>502</v>
      </c>
      <c r="H271" s="14" t="s">
        <v>503</v>
      </c>
      <c r="I271" s="14">
        <v>50</v>
      </c>
      <c r="J271" s="14">
        <v>50</v>
      </c>
      <c r="K271" s="14"/>
      <c r="L271" s="14"/>
      <c r="M271" s="14"/>
      <c r="N271" s="14">
        <v>50</v>
      </c>
      <c r="O271" s="14"/>
      <c r="P271" s="14"/>
      <c r="Q271" s="14" t="s">
        <v>119</v>
      </c>
      <c r="R271" s="14" t="s">
        <v>108</v>
      </c>
      <c r="S271" s="14" t="s">
        <v>108</v>
      </c>
      <c r="T271" s="14" t="s">
        <v>108</v>
      </c>
      <c r="U271" s="14" t="s">
        <v>108</v>
      </c>
      <c r="V271" s="14" t="s">
        <v>120</v>
      </c>
      <c r="W271" s="14">
        <v>462</v>
      </c>
      <c r="X271" s="14">
        <v>1738</v>
      </c>
      <c r="Y271" s="14">
        <v>1738</v>
      </c>
      <c r="Z271" s="14" t="s">
        <v>504</v>
      </c>
      <c r="AA271" s="14" t="s">
        <v>1315</v>
      </c>
      <c r="AB271" s="14" t="s">
        <v>501</v>
      </c>
      <c r="AC271" s="28"/>
      <c r="AD271" s="28"/>
      <c r="AE271" s="28"/>
      <c r="AF271" s="28"/>
    </row>
    <row r="272" ht="42.75" spans="1:32">
      <c r="A272" s="30" t="s">
        <v>19</v>
      </c>
      <c r="B272" s="29" t="s">
        <v>1316</v>
      </c>
      <c r="C272" s="14" t="s">
        <v>1317</v>
      </c>
      <c r="D272" s="14" t="s">
        <v>501</v>
      </c>
      <c r="E272" s="14" t="s">
        <v>1318</v>
      </c>
      <c r="F272" s="14" t="s">
        <v>106</v>
      </c>
      <c r="G272" s="14" t="s">
        <v>1318</v>
      </c>
      <c r="H272" s="14" t="s">
        <v>1319</v>
      </c>
      <c r="I272" s="14">
        <v>50</v>
      </c>
      <c r="J272" s="14">
        <v>50</v>
      </c>
      <c r="K272" s="14"/>
      <c r="L272" s="14"/>
      <c r="M272" s="14"/>
      <c r="N272" s="14">
        <v>50</v>
      </c>
      <c r="O272" s="14"/>
      <c r="P272" s="14"/>
      <c r="Q272" s="14" t="s">
        <v>119</v>
      </c>
      <c r="R272" s="14" t="s">
        <v>108</v>
      </c>
      <c r="S272" s="14" t="s">
        <v>108</v>
      </c>
      <c r="T272" s="14" t="s">
        <v>108</v>
      </c>
      <c r="U272" s="14" t="s">
        <v>108</v>
      </c>
      <c r="V272" s="14" t="s">
        <v>120</v>
      </c>
      <c r="W272" s="14">
        <v>187</v>
      </c>
      <c r="X272" s="14">
        <v>200</v>
      </c>
      <c r="Y272" s="14">
        <v>200</v>
      </c>
      <c r="Z272" s="14" t="s">
        <v>504</v>
      </c>
      <c r="AA272" s="14" t="s">
        <v>1320</v>
      </c>
      <c r="AB272" s="14" t="s">
        <v>501</v>
      </c>
      <c r="AC272" s="28"/>
      <c r="AD272" s="28"/>
      <c r="AE272" s="28"/>
      <c r="AF272" s="28"/>
    </row>
    <row r="273" ht="114" spans="1:32">
      <c r="A273" s="30" t="s">
        <v>19</v>
      </c>
      <c r="B273" s="29" t="s">
        <v>1321</v>
      </c>
      <c r="C273" s="14" t="s">
        <v>1322</v>
      </c>
      <c r="D273" s="14" t="s">
        <v>501</v>
      </c>
      <c r="E273" s="14" t="s">
        <v>1323</v>
      </c>
      <c r="F273" s="14" t="s">
        <v>106</v>
      </c>
      <c r="G273" s="14" t="s">
        <v>928</v>
      </c>
      <c r="H273" s="14" t="s">
        <v>1324</v>
      </c>
      <c r="I273" s="14">
        <v>70</v>
      </c>
      <c r="J273" s="14">
        <v>50</v>
      </c>
      <c r="K273" s="14"/>
      <c r="L273" s="14"/>
      <c r="M273" s="14"/>
      <c r="N273" s="14">
        <v>50</v>
      </c>
      <c r="O273" s="14"/>
      <c r="P273" s="14">
        <v>20</v>
      </c>
      <c r="Q273" s="14" t="s">
        <v>119</v>
      </c>
      <c r="R273" s="14" t="s">
        <v>108</v>
      </c>
      <c r="S273" s="14" t="s">
        <v>108</v>
      </c>
      <c r="T273" s="14" t="s">
        <v>108</v>
      </c>
      <c r="U273" s="14" t="s">
        <v>108</v>
      </c>
      <c r="V273" s="14" t="s">
        <v>120</v>
      </c>
      <c r="W273" s="14">
        <v>188</v>
      </c>
      <c r="X273" s="14">
        <v>631</v>
      </c>
      <c r="Y273" s="14">
        <v>1316</v>
      </c>
      <c r="Z273" s="14" t="s">
        <v>1325</v>
      </c>
      <c r="AA273" s="14" t="s">
        <v>1326</v>
      </c>
      <c r="AB273" s="14" t="s">
        <v>501</v>
      </c>
      <c r="AC273" s="28"/>
      <c r="AD273" s="28"/>
      <c r="AE273" s="28"/>
      <c r="AF273" s="28"/>
    </row>
    <row r="274" ht="156.75" spans="1:32">
      <c r="A274" s="30" t="s">
        <v>19</v>
      </c>
      <c r="B274" s="29" t="s">
        <v>1327</v>
      </c>
      <c r="C274" s="14" t="s">
        <v>1328</v>
      </c>
      <c r="D274" s="14" t="s">
        <v>1116</v>
      </c>
      <c r="E274" s="14" t="s">
        <v>1329</v>
      </c>
      <c r="F274" s="14" t="s">
        <v>106</v>
      </c>
      <c r="G274" s="14" t="s">
        <v>1329</v>
      </c>
      <c r="H274" s="14" t="s">
        <v>1330</v>
      </c>
      <c r="I274" s="14">
        <v>600</v>
      </c>
      <c r="J274" s="14">
        <v>550</v>
      </c>
      <c r="K274" s="14">
        <v>0</v>
      </c>
      <c r="L274" s="14">
        <v>550</v>
      </c>
      <c r="M274" s="14">
        <v>0</v>
      </c>
      <c r="N274" s="14">
        <v>0</v>
      </c>
      <c r="O274" s="14">
        <v>0</v>
      </c>
      <c r="P274" s="14">
        <v>50</v>
      </c>
      <c r="Q274" s="14" t="s">
        <v>119</v>
      </c>
      <c r="R274" s="14" t="s">
        <v>108</v>
      </c>
      <c r="S274" s="14" t="s">
        <v>108</v>
      </c>
      <c r="T274" s="14" t="s">
        <v>108</v>
      </c>
      <c r="U274" s="14" t="s">
        <v>108</v>
      </c>
      <c r="V274" s="14" t="s">
        <v>108</v>
      </c>
      <c r="W274" s="14">
        <v>120</v>
      </c>
      <c r="X274" s="14">
        <v>441</v>
      </c>
      <c r="Y274" s="14">
        <v>1386</v>
      </c>
      <c r="Z274" s="14" t="s">
        <v>1331</v>
      </c>
      <c r="AA274" s="14" t="s">
        <v>1332</v>
      </c>
      <c r="AB274" s="14" t="s">
        <v>1116</v>
      </c>
      <c r="AC274" s="28"/>
      <c r="AD274" s="28"/>
      <c r="AE274" s="28"/>
      <c r="AF274" s="28"/>
    </row>
    <row r="275" ht="85.5" spans="1:32">
      <c r="A275" s="30" t="s">
        <v>19</v>
      </c>
      <c r="B275" s="29" t="s">
        <v>1333</v>
      </c>
      <c r="C275" s="14" t="s">
        <v>1334</v>
      </c>
      <c r="D275" s="14" t="s">
        <v>545</v>
      </c>
      <c r="E275" s="14" t="s">
        <v>1335</v>
      </c>
      <c r="F275" s="14" t="s">
        <v>106</v>
      </c>
      <c r="G275" s="14" t="s">
        <v>1336</v>
      </c>
      <c r="H275" s="14" t="s">
        <v>1337</v>
      </c>
      <c r="I275" s="14">
        <v>50</v>
      </c>
      <c r="J275" s="14">
        <v>50</v>
      </c>
      <c r="K275" s="14"/>
      <c r="L275" s="14">
        <v>50</v>
      </c>
      <c r="M275" s="14"/>
      <c r="N275" s="14"/>
      <c r="O275" s="14"/>
      <c r="P275" s="14"/>
      <c r="Q275" s="14" t="s">
        <v>119</v>
      </c>
      <c r="R275" s="14" t="s">
        <v>108</v>
      </c>
      <c r="S275" s="14" t="s">
        <v>108</v>
      </c>
      <c r="T275" s="14" t="s">
        <v>108</v>
      </c>
      <c r="U275" s="14" t="s">
        <v>108</v>
      </c>
      <c r="V275" s="14" t="s">
        <v>120</v>
      </c>
      <c r="W275" s="14">
        <v>153</v>
      </c>
      <c r="X275" s="14">
        <v>559</v>
      </c>
      <c r="Y275" s="14">
        <v>1364</v>
      </c>
      <c r="Z275" s="14" t="s">
        <v>374</v>
      </c>
      <c r="AA275" s="14" t="s">
        <v>1338</v>
      </c>
      <c r="AB275" s="14" t="s">
        <v>545</v>
      </c>
      <c r="AC275" s="28"/>
      <c r="AD275" s="28"/>
      <c r="AE275" s="28"/>
      <c r="AF275" s="28"/>
    </row>
    <row r="276" ht="99.75" spans="1:32">
      <c r="A276" s="30" t="s">
        <v>19</v>
      </c>
      <c r="B276" s="29" t="s">
        <v>1339</v>
      </c>
      <c r="C276" s="14" t="s">
        <v>1340</v>
      </c>
      <c r="D276" s="14" t="s">
        <v>658</v>
      </c>
      <c r="E276" s="14" t="s">
        <v>1341</v>
      </c>
      <c r="F276" s="14" t="s">
        <v>106</v>
      </c>
      <c r="G276" s="14" t="s">
        <v>660</v>
      </c>
      <c r="H276" s="14" t="s">
        <v>1342</v>
      </c>
      <c r="I276" s="14">
        <v>60</v>
      </c>
      <c r="J276" s="14">
        <v>60</v>
      </c>
      <c r="K276" s="14"/>
      <c r="L276" s="14"/>
      <c r="M276" s="14"/>
      <c r="N276" s="14">
        <v>60</v>
      </c>
      <c r="O276" s="14"/>
      <c r="P276" s="14"/>
      <c r="Q276" s="14" t="s">
        <v>119</v>
      </c>
      <c r="R276" s="14" t="s">
        <v>108</v>
      </c>
      <c r="S276" s="14" t="s">
        <v>108</v>
      </c>
      <c r="T276" s="14" t="s">
        <v>108</v>
      </c>
      <c r="U276" s="14" t="s">
        <v>108</v>
      </c>
      <c r="V276" s="14" t="s">
        <v>120</v>
      </c>
      <c r="W276" s="14">
        <v>89</v>
      </c>
      <c r="X276" s="14">
        <v>302</v>
      </c>
      <c r="Y276" s="14">
        <v>1061</v>
      </c>
      <c r="Z276" s="14" t="s">
        <v>447</v>
      </c>
      <c r="AA276" s="14" t="s">
        <v>1343</v>
      </c>
      <c r="AB276" s="14" t="s">
        <v>658</v>
      </c>
      <c r="AC276" s="28"/>
      <c r="AD276" s="28"/>
      <c r="AE276" s="28"/>
      <c r="AF276" s="28"/>
    </row>
    <row r="277" ht="114" spans="1:32">
      <c r="A277" s="30" t="s">
        <v>19</v>
      </c>
      <c r="B277" s="29" t="s">
        <v>1344</v>
      </c>
      <c r="C277" s="14" t="s">
        <v>1345</v>
      </c>
      <c r="D277" s="14" t="s">
        <v>658</v>
      </c>
      <c r="E277" s="14" t="s">
        <v>1346</v>
      </c>
      <c r="F277" s="14" t="s">
        <v>106</v>
      </c>
      <c r="G277" s="14" t="s">
        <v>660</v>
      </c>
      <c r="H277" s="14" t="s">
        <v>1347</v>
      </c>
      <c r="I277" s="14">
        <v>50</v>
      </c>
      <c r="J277" s="14">
        <v>50</v>
      </c>
      <c r="K277" s="14"/>
      <c r="L277" s="14"/>
      <c r="M277" s="14"/>
      <c r="N277" s="14">
        <v>50</v>
      </c>
      <c r="O277" s="14"/>
      <c r="P277" s="14"/>
      <c r="Q277" s="14" t="s">
        <v>119</v>
      </c>
      <c r="R277" s="14" t="s">
        <v>108</v>
      </c>
      <c r="S277" s="14" t="s">
        <v>120</v>
      </c>
      <c r="T277" s="14" t="s">
        <v>108</v>
      </c>
      <c r="U277" s="14" t="s">
        <v>108</v>
      </c>
      <c r="V277" s="14" t="s">
        <v>120</v>
      </c>
      <c r="W277" s="14">
        <v>52</v>
      </c>
      <c r="X277" s="14">
        <v>152</v>
      </c>
      <c r="Y277" s="14">
        <v>1075</v>
      </c>
      <c r="Z277" s="14" t="s">
        <v>447</v>
      </c>
      <c r="AA277" s="14" t="s">
        <v>1348</v>
      </c>
      <c r="AB277" s="14" t="s">
        <v>658</v>
      </c>
      <c r="AC277" s="28"/>
      <c r="AD277" s="28"/>
      <c r="AE277" s="28"/>
      <c r="AF277" s="28"/>
    </row>
    <row r="278" ht="114" spans="1:32">
      <c r="A278" s="30" t="s">
        <v>19</v>
      </c>
      <c r="B278" s="29" t="s">
        <v>1349</v>
      </c>
      <c r="C278" s="14" t="s">
        <v>1350</v>
      </c>
      <c r="D278" s="14" t="s">
        <v>658</v>
      </c>
      <c r="E278" s="14" t="s">
        <v>718</v>
      </c>
      <c r="F278" s="14" t="s">
        <v>106</v>
      </c>
      <c r="G278" s="14" t="s">
        <v>660</v>
      </c>
      <c r="H278" s="14" t="s">
        <v>719</v>
      </c>
      <c r="I278" s="14">
        <v>100</v>
      </c>
      <c r="J278" s="14">
        <v>100</v>
      </c>
      <c r="K278" s="14"/>
      <c r="L278" s="14"/>
      <c r="M278" s="14"/>
      <c r="N278" s="14">
        <v>100</v>
      </c>
      <c r="O278" s="14"/>
      <c r="P278" s="14"/>
      <c r="Q278" s="14" t="s">
        <v>119</v>
      </c>
      <c r="R278" s="14" t="s">
        <v>108</v>
      </c>
      <c r="S278" s="14" t="s">
        <v>108</v>
      </c>
      <c r="T278" s="14" t="s">
        <v>108</v>
      </c>
      <c r="U278" s="14" t="s">
        <v>108</v>
      </c>
      <c r="V278" s="14" t="s">
        <v>120</v>
      </c>
      <c r="W278" s="14">
        <v>98</v>
      </c>
      <c r="X278" s="14">
        <v>309</v>
      </c>
      <c r="Y278" s="14">
        <v>1299</v>
      </c>
      <c r="Z278" s="14" t="s">
        <v>447</v>
      </c>
      <c r="AA278" s="14" t="s">
        <v>1351</v>
      </c>
      <c r="AB278" s="14" t="s">
        <v>658</v>
      </c>
      <c r="AC278" s="28"/>
      <c r="AD278" s="28"/>
      <c r="AE278" s="28"/>
      <c r="AF278" s="28"/>
    </row>
    <row r="279" ht="99.75" spans="1:32">
      <c r="A279" s="30" t="s">
        <v>19</v>
      </c>
      <c r="B279" s="29" t="s">
        <v>1352</v>
      </c>
      <c r="C279" s="14" t="s">
        <v>1345</v>
      </c>
      <c r="D279" s="14" t="s">
        <v>658</v>
      </c>
      <c r="E279" s="14" t="s">
        <v>1353</v>
      </c>
      <c r="F279" s="14" t="s">
        <v>106</v>
      </c>
      <c r="G279" s="14" t="s">
        <v>660</v>
      </c>
      <c r="H279" s="14" t="s">
        <v>1354</v>
      </c>
      <c r="I279" s="14">
        <v>50</v>
      </c>
      <c r="J279" s="14">
        <v>50</v>
      </c>
      <c r="K279" s="14"/>
      <c r="L279" s="14"/>
      <c r="M279" s="14"/>
      <c r="N279" s="14">
        <v>50</v>
      </c>
      <c r="O279" s="14"/>
      <c r="P279" s="14"/>
      <c r="Q279" s="14" t="s">
        <v>119</v>
      </c>
      <c r="R279" s="14" t="s">
        <v>108</v>
      </c>
      <c r="S279" s="14" t="s">
        <v>108</v>
      </c>
      <c r="T279" s="14" t="s">
        <v>108</v>
      </c>
      <c r="U279" s="14" t="s">
        <v>108</v>
      </c>
      <c r="V279" s="14" t="s">
        <v>120</v>
      </c>
      <c r="W279" s="14">
        <v>103</v>
      </c>
      <c r="X279" s="14">
        <v>336</v>
      </c>
      <c r="Y279" s="14">
        <v>1721</v>
      </c>
      <c r="Z279" s="14" t="s">
        <v>1197</v>
      </c>
      <c r="AA279" s="14" t="s">
        <v>1355</v>
      </c>
      <c r="AB279" s="14" t="s">
        <v>658</v>
      </c>
      <c r="AC279" s="28"/>
      <c r="AD279" s="28"/>
      <c r="AE279" s="28"/>
      <c r="AF279" s="28"/>
    </row>
    <row r="280" ht="114" spans="1:32">
      <c r="A280" s="30" t="s">
        <v>19</v>
      </c>
      <c r="B280" s="29" t="s">
        <v>1356</v>
      </c>
      <c r="C280" s="14" t="s">
        <v>1345</v>
      </c>
      <c r="D280" s="14" t="s">
        <v>658</v>
      </c>
      <c r="E280" s="14" t="s">
        <v>1357</v>
      </c>
      <c r="F280" s="14" t="s">
        <v>106</v>
      </c>
      <c r="G280" s="14" t="s">
        <v>660</v>
      </c>
      <c r="H280" s="14" t="s">
        <v>1358</v>
      </c>
      <c r="I280" s="14">
        <v>50</v>
      </c>
      <c r="J280" s="14">
        <v>50</v>
      </c>
      <c r="K280" s="14"/>
      <c r="L280" s="14"/>
      <c r="M280" s="14"/>
      <c r="N280" s="14">
        <v>50</v>
      </c>
      <c r="O280" s="14"/>
      <c r="P280" s="14"/>
      <c r="Q280" s="14" t="s">
        <v>119</v>
      </c>
      <c r="R280" s="14" t="s">
        <v>108</v>
      </c>
      <c r="S280" s="14" t="s">
        <v>108</v>
      </c>
      <c r="T280" s="14" t="s">
        <v>108</v>
      </c>
      <c r="U280" s="14" t="s">
        <v>108</v>
      </c>
      <c r="V280" s="14" t="s">
        <v>120</v>
      </c>
      <c r="W280" s="14">
        <v>75</v>
      </c>
      <c r="X280" s="14">
        <v>249</v>
      </c>
      <c r="Y280" s="14">
        <v>902</v>
      </c>
      <c r="Z280" s="14" t="s">
        <v>447</v>
      </c>
      <c r="AA280" s="14" t="s">
        <v>1359</v>
      </c>
      <c r="AB280" s="14" t="s">
        <v>658</v>
      </c>
      <c r="AC280" s="28"/>
      <c r="AD280" s="28"/>
      <c r="AE280" s="28"/>
      <c r="AF280" s="28"/>
    </row>
    <row r="281" ht="99.75" spans="1:32">
      <c r="A281" s="30" t="s">
        <v>19</v>
      </c>
      <c r="B281" s="29" t="s">
        <v>1360</v>
      </c>
      <c r="C281" s="14" t="s">
        <v>1361</v>
      </c>
      <c r="D281" s="14" t="s">
        <v>658</v>
      </c>
      <c r="E281" s="14" t="s">
        <v>688</v>
      </c>
      <c r="F281" s="14" t="s">
        <v>106</v>
      </c>
      <c r="G281" s="14" t="s">
        <v>660</v>
      </c>
      <c r="H281" s="14" t="s">
        <v>689</v>
      </c>
      <c r="I281" s="14">
        <v>100</v>
      </c>
      <c r="J281" s="14">
        <v>100</v>
      </c>
      <c r="K281" s="14"/>
      <c r="L281" s="14"/>
      <c r="M281" s="14"/>
      <c r="N281" s="14">
        <v>100</v>
      </c>
      <c r="O281" s="14"/>
      <c r="P281" s="14"/>
      <c r="Q281" s="14" t="s">
        <v>119</v>
      </c>
      <c r="R281" s="14" t="s">
        <v>108</v>
      </c>
      <c r="S281" s="14" t="s">
        <v>108</v>
      </c>
      <c r="T281" s="14" t="s">
        <v>108</v>
      </c>
      <c r="U281" s="14" t="s">
        <v>108</v>
      </c>
      <c r="V281" s="14" t="s">
        <v>120</v>
      </c>
      <c r="W281" s="14">
        <v>117</v>
      </c>
      <c r="X281" s="14">
        <v>387</v>
      </c>
      <c r="Y281" s="14">
        <v>3304</v>
      </c>
      <c r="Z281" s="14" t="s">
        <v>447</v>
      </c>
      <c r="AA281" s="14" t="s">
        <v>1362</v>
      </c>
      <c r="AB281" s="14" t="s">
        <v>658</v>
      </c>
      <c r="AC281" s="28"/>
      <c r="AD281" s="28"/>
      <c r="AE281" s="28"/>
      <c r="AF281" s="28"/>
    </row>
    <row r="282" ht="128.25" spans="1:32">
      <c r="A282" s="30" t="s">
        <v>19</v>
      </c>
      <c r="B282" s="29" t="s">
        <v>1363</v>
      </c>
      <c r="C282" s="14" t="s">
        <v>1364</v>
      </c>
      <c r="D282" s="14" t="s">
        <v>763</v>
      </c>
      <c r="E282" s="14" t="s">
        <v>1365</v>
      </c>
      <c r="F282" s="14" t="s">
        <v>106</v>
      </c>
      <c r="G282" s="14" t="s">
        <v>765</v>
      </c>
      <c r="H282" s="14" t="s">
        <v>1366</v>
      </c>
      <c r="I282" s="14">
        <v>100</v>
      </c>
      <c r="J282" s="14">
        <v>100</v>
      </c>
      <c r="K282" s="14"/>
      <c r="L282" s="14"/>
      <c r="M282" s="14"/>
      <c r="N282" s="14">
        <v>100</v>
      </c>
      <c r="O282" s="14"/>
      <c r="P282" s="14"/>
      <c r="Q282" s="14" t="s">
        <v>119</v>
      </c>
      <c r="R282" s="14" t="s">
        <v>108</v>
      </c>
      <c r="S282" s="14" t="s">
        <v>108</v>
      </c>
      <c r="T282" s="14" t="s">
        <v>108</v>
      </c>
      <c r="U282" s="14" t="s">
        <v>108</v>
      </c>
      <c r="V282" s="14" t="s">
        <v>120</v>
      </c>
      <c r="W282" s="14">
        <v>125</v>
      </c>
      <c r="X282" s="14">
        <v>448</v>
      </c>
      <c r="Y282" s="14">
        <v>1821</v>
      </c>
      <c r="Z282" s="14" t="s">
        <v>447</v>
      </c>
      <c r="AA282" s="14" t="s">
        <v>1367</v>
      </c>
      <c r="AB282" s="14" t="s">
        <v>763</v>
      </c>
      <c r="AC282" s="28"/>
      <c r="AD282" s="28"/>
      <c r="AE282" s="28"/>
      <c r="AF282" s="28"/>
    </row>
    <row r="283" ht="99.75" spans="1:32">
      <c r="A283" s="30" t="s">
        <v>19</v>
      </c>
      <c r="B283" s="29" t="s">
        <v>1368</v>
      </c>
      <c r="C283" s="14" t="s">
        <v>1369</v>
      </c>
      <c r="D283" s="14" t="s">
        <v>763</v>
      </c>
      <c r="E283" s="14" t="s">
        <v>1370</v>
      </c>
      <c r="F283" s="14" t="s">
        <v>106</v>
      </c>
      <c r="G283" s="14" t="s">
        <v>765</v>
      </c>
      <c r="H283" s="14" t="s">
        <v>1371</v>
      </c>
      <c r="I283" s="14">
        <v>50</v>
      </c>
      <c r="J283" s="14">
        <v>50</v>
      </c>
      <c r="K283" s="14"/>
      <c r="L283" s="14"/>
      <c r="M283" s="14"/>
      <c r="N283" s="14">
        <v>50</v>
      </c>
      <c r="O283" s="14"/>
      <c r="P283" s="14"/>
      <c r="Q283" s="14" t="s">
        <v>119</v>
      </c>
      <c r="R283" s="14" t="s">
        <v>108</v>
      </c>
      <c r="S283" s="14" t="s">
        <v>108</v>
      </c>
      <c r="T283" s="14" t="s">
        <v>108</v>
      </c>
      <c r="U283" s="14" t="s">
        <v>108</v>
      </c>
      <c r="V283" s="14" t="s">
        <v>108</v>
      </c>
      <c r="W283" s="14">
        <v>321</v>
      </c>
      <c r="X283" s="14">
        <v>1218</v>
      </c>
      <c r="Y283" s="14">
        <v>1218</v>
      </c>
      <c r="Z283" s="14" t="s">
        <v>447</v>
      </c>
      <c r="AA283" s="14" t="s">
        <v>1372</v>
      </c>
      <c r="AB283" s="14" t="s">
        <v>763</v>
      </c>
      <c r="AC283" s="28"/>
      <c r="AD283" s="28"/>
      <c r="AE283" s="28"/>
      <c r="AF283" s="28"/>
    </row>
    <row r="284" ht="114" spans="1:32">
      <c r="A284" s="30" t="s">
        <v>19</v>
      </c>
      <c r="B284" s="29" t="s">
        <v>1373</v>
      </c>
      <c r="C284" s="14" t="s">
        <v>1374</v>
      </c>
      <c r="D284" s="14" t="s">
        <v>790</v>
      </c>
      <c r="E284" s="14" t="s">
        <v>791</v>
      </c>
      <c r="F284" s="14" t="s">
        <v>106</v>
      </c>
      <c r="G284" s="14" t="s">
        <v>792</v>
      </c>
      <c r="H284" s="14" t="s">
        <v>793</v>
      </c>
      <c r="I284" s="14">
        <v>40</v>
      </c>
      <c r="J284" s="14">
        <v>40</v>
      </c>
      <c r="K284" s="14">
        <v>40</v>
      </c>
      <c r="L284" s="14"/>
      <c r="M284" s="14"/>
      <c r="N284" s="14"/>
      <c r="O284" s="14"/>
      <c r="P284" s="14"/>
      <c r="Q284" s="14" t="s">
        <v>119</v>
      </c>
      <c r="R284" s="14" t="s">
        <v>108</v>
      </c>
      <c r="S284" s="14" t="s">
        <v>108</v>
      </c>
      <c r="T284" s="14" t="s">
        <v>108</v>
      </c>
      <c r="U284" s="14" t="s">
        <v>108</v>
      </c>
      <c r="V284" s="14" t="s">
        <v>120</v>
      </c>
      <c r="W284" s="14">
        <v>36</v>
      </c>
      <c r="X284" s="14">
        <v>68</v>
      </c>
      <c r="Y284" s="14">
        <v>92</v>
      </c>
      <c r="Z284" s="14" t="s">
        <v>447</v>
      </c>
      <c r="AA284" s="14" t="s">
        <v>1375</v>
      </c>
      <c r="AB284" s="14" t="s">
        <v>790</v>
      </c>
      <c r="AC284" s="28"/>
      <c r="AD284" s="28"/>
      <c r="AE284" s="28"/>
      <c r="AF284" s="28"/>
    </row>
    <row r="285" ht="171" spans="1:32">
      <c r="A285" s="30" t="s">
        <v>19</v>
      </c>
      <c r="B285" s="29" t="s">
        <v>1376</v>
      </c>
      <c r="C285" s="14" t="s">
        <v>1377</v>
      </c>
      <c r="D285" s="14" t="s">
        <v>828</v>
      </c>
      <c r="E285" s="14" t="s">
        <v>1243</v>
      </c>
      <c r="F285" s="14" t="s">
        <v>106</v>
      </c>
      <c r="G285" s="14" t="s">
        <v>339</v>
      </c>
      <c r="H285" s="14" t="s">
        <v>1244</v>
      </c>
      <c r="I285" s="14">
        <v>50</v>
      </c>
      <c r="J285" s="14">
        <v>50</v>
      </c>
      <c r="K285" s="14"/>
      <c r="L285" s="14"/>
      <c r="M285" s="14">
        <v>50</v>
      </c>
      <c r="N285" s="14"/>
      <c r="O285" s="14"/>
      <c r="P285" s="14"/>
      <c r="Q285" s="14" t="s">
        <v>119</v>
      </c>
      <c r="R285" s="14" t="s">
        <v>108</v>
      </c>
      <c r="S285" s="14" t="s">
        <v>108</v>
      </c>
      <c r="T285" s="14" t="s">
        <v>108</v>
      </c>
      <c r="U285" s="14" t="s">
        <v>108</v>
      </c>
      <c r="V285" s="14" t="s">
        <v>120</v>
      </c>
      <c r="W285" s="14">
        <v>130</v>
      </c>
      <c r="X285" s="14">
        <v>370</v>
      </c>
      <c r="Y285" s="14">
        <v>450</v>
      </c>
      <c r="Z285" s="14" t="s">
        <v>447</v>
      </c>
      <c r="AA285" s="14" t="s">
        <v>1378</v>
      </c>
      <c r="AB285" s="14" t="s">
        <v>828</v>
      </c>
      <c r="AC285" s="28"/>
      <c r="AD285" s="28"/>
      <c r="AE285" s="28"/>
      <c r="AF285" s="28"/>
    </row>
    <row r="286" ht="142.5" spans="1:32">
      <c r="A286" s="30" t="s">
        <v>19</v>
      </c>
      <c r="B286" s="29" t="s">
        <v>1379</v>
      </c>
      <c r="C286" s="14" t="s">
        <v>1380</v>
      </c>
      <c r="D286" s="14" t="s">
        <v>828</v>
      </c>
      <c r="E286" s="14" t="s">
        <v>1381</v>
      </c>
      <c r="F286" s="14" t="s">
        <v>106</v>
      </c>
      <c r="G286" s="14" t="s">
        <v>1381</v>
      </c>
      <c r="H286" s="14" t="s">
        <v>1382</v>
      </c>
      <c r="I286" s="14">
        <v>50</v>
      </c>
      <c r="J286" s="14">
        <v>50</v>
      </c>
      <c r="K286" s="14"/>
      <c r="L286" s="14"/>
      <c r="M286" s="14">
        <v>50</v>
      </c>
      <c r="N286" s="14"/>
      <c r="O286" s="14"/>
      <c r="P286" s="14"/>
      <c r="Q286" s="14" t="s">
        <v>119</v>
      </c>
      <c r="R286" s="14" t="s">
        <v>108</v>
      </c>
      <c r="S286" s="14" t="s">
        <v>108</v>
      </c>
      <c r="T286" s="14" t="s">
        <v>108</v>
      </c>
      <c r="U286" s="14" t="s">
        <v>108</v>
      </c>
      <c r="V286" s="14" t="s">
        <v>120</v>
      </c>
      <c r="W286" s="14">
        <v>8</v>
      </c>
      <c r="X286" s="14">
        <v>27</v>
      </c>
      <c r="Y286" s="14">
        <v>127</v>
      </c>
      <c r="Z286" s="14" t="s">
        <v>447</v>
      </c>
      <c r="AA286" s="14" t="s">
        <v>1383</v>
      </c>
      <c r="AB286" s="14" t="s">
        <v>828</v>
      </c>
      <c r="AC286" s="28"/>
      <c r="AD286" s="28"/>
      <c r="AE286" s="28"/>
      <c r="AF286" s="28"/>
    </row>
    <row r="287" ht="171" spans="1:32">
      <c r="A287" s="30" t="s">
        <v>19</v>
      </c>
      <c r="B287" s="29" t="s">
        <v>1384</v>
      </c>
      <c r="C287" s="14" t="s">
        <v>1385</v>
      </c>
      <c r="D287" s="14" t="s">
        <v>828</v>
      </c>
      <c r="E287" s="14" t="s">
        <v>1386</v>
      </c>
      <c r="F287" s="14" t="s">
        <v>106</v>
      </c>
      <c r="G287" s="14" t="s">
        <v>1386</v>
      </c>
      <c r="H287" s="14" t="s">
        <v>1387</v>
      </c>
      <c r="I287" s="14">
        <v>70</v>
      </c>
      <c r="J287" s="14">
        <v>70</v>
      </c>
      <c r="K287" s="14"/>
      <c r="L287" s="14"/>
      <c r="M287" s="14"/>
      <c r="N287" s="14">
        <v>70</v>
      </c>
      <c r="O287" s="14"/>
      <c r="P287" s="14"/>
      <c r="Q287" s="14" t="s">
        <v>119</v>
      </c>
      <c r="R287" s="14" t="s">
        <v>108</v>
      </c>
      <c r="S287" s="14" t="s">
        <v>120</v>
      </c>
      <c r="T287" s="14" t="s">
        <v>108</v>
      </c>
      <c r="U287" s="14" t="s">
        <v>108</v>
      </c>
      <c r="V287" s="14" t="s">
        <v>120</v>
      </c>
      <c r="W287" s="14">
        <v>164</v>
      </c>
      <c r="X287" s="14">
        <v>536</v>
      </c>
      <c r="Y287" s="14">
        <v>1730</v>
      </c>
      <c r="Z287" s="14" t="s">
        <v>831</v>
      </c>
      <c r="AA287" s="14" t="s">
        <v>1388</v>
      </c>
      <c r="AB287" s="14" t="s">
        <v>828</v>
      </c>
      <c r="AC287" s="28"/>
      <c r="AD287" s="28"/>
      <c r="AE287" s="28"/>
      <c r="AF287" s="28"/>
    </row>
    <row r="288" ht="85.5" spans="1:32">
      <c r="A288" s="30" t="s">
        <v>19</v>
      </c>
      <c r="B288" s="29" t="s">
        <v>1389</v>
      </c>
      <c r="C288" s="14" t="s">
        <v>1390</v>
      </c>
      <c r="D288" s="14" t="s">
        <v>857</v>
      </c>
      <c r="E288" s="14" t="s">
        <v>864</v>
      </c>
      <c r="F288" s="14" t="s">
        <v>106</v>
      </c>
      <c r="G288" s="14" t="s">
        <v>864</v>
      </c>
      <c r="H288" s="14" t="s">
        <v>865</v>
      </c>
      <c r="I288" s="14">
        <v>50</v>
      </c>
      <c r="J288" s="14">
        <v>50</v>
      </c>
      <c r="K288" s="14"/>
      <c r="L288" s="14"/>
      <c r="M288" s="14"/>
      <c r="N288" s="14">
        <v>50</v>
      </c>
      <c r="O288" s="14"/>
      <c r="P288" s="14"/>
      <c r="Q288" s="14" t="s">
        <v>119</v>
      </c>
      <c r="R288" s="14" t="s">
        <v>108</v>
      </c>
      <c r="S288" s="14" t="s">
        <v>120</v>
      </c>
      <c r="T288" s="14" t="s">
        <v>108</v>
      </c>
      <c r="U288" s="14" t="s">
        <v>108</v>
      </c>
      <c r="V288" s="14" t="s">
        <v>120</v>
      </c>
      <c r="W288" s="14" t="s">
        <v>866</v>
      </c>
      <c r="X288" s="14" t="s">
        <v>867</v>
      </c>
      <c r="Y288" s="14" t="s">
        <v>868</v>
      </c>
      <c r="Z288" s="14" t="s">
        <v>1391</v>
      </c>
      <c r="AA288" s="14" t="s">
        <v>1392</v>
      </c>
      <c r="AB288" s="14" t="s">
        <v>857</v>
      </c>
      <c r="AC288" s="28"/>
      <c r="AD288" s="28"/>
      <c r="AE288" s="28"/>
      <c r="AF288" s="28"/>
    </row>
    <row r="289" ht="57" spans="1:32">
      <c r="A289" s="30" t="s">
        <v>19</v>
      </c>
      <c r="B289" s="29" t="s">
        <v>1393</v>
      </c>
      <c r="C289" s="14" t="s">
        <v>1394</v>
      </c>
      <c r="D289" s="14" t="s">
        <v>857</v>
      </c>
      <c r="E289" s="14" t="s">
        <v>920</v>
      </c>
      <c r="F289" s="14" t="s">
        <v>106</v>
      </c>
      <c r="G289" s="14" t="s">
        <v>920</v>
      </c>
      <c r="H289" s="14" t="s">
        <v>921</v>
      </c>
      <c r="I289" s="14">
        <v>100</v>
      </c>
      <c r="J289" s="14">
        <v>100</v>
      </c>
      <c r="K289" s="14"/>
      <c r="L289" s="14"/>
      <c r="M289" s="14"/>
      <c r="N289" s="14">
        <v>100</v>
      </c>
      <c r="O289" s="14"/>
      <c r="P289" s="14"/>
      <c r="Q289" s="14" t="s">
        <v>119</v>
      </c>
      <c r="R289" s="14" t="s">
        <v>108</v>
      </c>
      <c r="S289" s="14" t="s">
        <v>108</v>
      </c>
      <c r="T289" s="14" t="s">
        <v>120</v>
      </c>
      <c r="U289" s="14" t="s">
        <v>120</v>
      </c>
      <c r="V289" s="14" t="s">
        <v>120</v>
      </c>
      <c r="W289" s="14">
        <v>102</v>
      </c>
      <c r="X289" s="14">
        <v>309</v>
      </c>
      <c r="Y289" s="14">
        <v>896</v>
      </c>
      <c r="Z289" s="14" t="s">
        <v>1395</v>
      </c>
      <c r="AA289" s="14" t="s">
        <v>1396</v>
      </c>
      <c r="AB289" s="14" t="s">
        <v>857</v>
      </c>
      <c r="AC289" s="28"/>
      <c r="AD289" s="28"/>
      <c r="AE289" s="28"/>
      <c r="AF289" s="28"/>
    </row>
    <row r="290" ht="57" spans="1:32">
      <c r="A290" s="30" t="s">
        <v>19</v>
      </c>
      <c r="B290" s="29" t="s">
        <v>1397</v>
      </c>
      <c r="C290" s="14" t="s">
        <v>1398</v>
      </c>
      <c r="D290" s="14" t="s">
        <v>1000</v>
      </c>
      <c r="E290" s="14" t="s">
        <v>1001</v>
      </c>
      <c r="F290" s="14" t="s">
        <v>106</v>
      </c>
      <c r="G290" s="14" t="s">
        <v>1001</v>
      </c>
      <c r="H290" s="14" t="s">
        <v>1002</v>
      </c>
      <c r="I290" s="14">
        <v>50</v>
      </c>
      <c r="J290" s="14">
        <v>50</v>
      </c>
      <c r="K290" s="14">
        <v>50</v>
      </c>
      <c r="L290" s="14"/>
      <c r="M290" s="14"/>
      <c r="N290" s="14"/>
      <c r="O290" s="14"/>
      <c r="P290" s="14"/>
      <c r="Q290" s="14" t="s">
        <v>119</v>
      </c>
      <c r="R290" s="14" t="s">
        <v>108</v>
      </c>
      <c r="S290" s="14" t="s">
        <v>108</v>
      </c>
      <c r="T290" s="14" t="s">
        <v>108</v>
      </c>
      <c r="U290" s="14" t="s">
        <v>108</v>
      </c>
      <c r="V290" s="14" t="s">
        <v>120</v>
      </c>
      <c r="W290" s="14">
        <v>82</v>
      </c>
      <c r="X290" s="14">
        <v>300</v>
      </c>
      <c r="Y290" s="14">
        <v>1507</v>
      </c>
      <c r="Z290" s="14" t="s">
        <v>1399</v>
      </c>
      <c r="AA290" s="14" t="s">
        <v>1400</v>
      </c>
      <c r="AB290" s="14" t="s">
        <v>1005</v>
      </c>
      <c r="AC290" s="28"/>
      <c r="AD290" s="28"/>
      <c r="AE290" s="28"/>
      <c r="AF290" s="28"/>
    </row>
    <row r="291" ht="57" spans="1:32">
      <c r="A291" s="30" t="s">
        <v>19</v>
      </c>
      <c r="B291" s="29" t="s">
        <v>1401</v>
      </c>
      <c r="C291" s="14" t="s">
        <v>1402</v>
      </c>
      <c r="D291" s="14" t="s">
        <v>1000</v>
      </c>
      <c r="E291" s="14" t="s">
        <v>1285</v>
      </c>
      <c r="F291" s="14" t="s">
        <v>106</v>
      </c>
      <c r="G291" s="14" t="s">
        <v>1285</v>
      </c>
      <c r="H291" s="14" t="s">
        <v>684</v>
      </c>
      <c r="I291" s="14">
        <v>50</v>
      </c>
      <c r="J291" s="14">
        <v>50</v>
      </c>
      <c r="K291" s="14">
        <v>50</v>
      </c>
      <c r="L291" s="14"/>
      <c r="M291" s="14"/>
      <c r="N291" s="14"/>
      <c r="O291" s="14"/>
      <c r="P291" s="14"/>
      <c r="Q291" s="14" t="s">
        <v>119</v>
      </c>
      <c r="R291" s="14" t="s">
        <v>108</v>
      </c>
      <c r="S291" s="14" t="s">
        <v>108</v>
      </c>
      <c r="T291" s="14" t="s">
        <v>108</v>
      </c>
      <c r="U291" s="14" t="s">
        <v>108</v>
      </c>
      <c r="V291" s="14" t="s">
        <v>120</v>
      </c>
      <c r="W291" s="14">
        <v>32</v>
      </c>
      <c r="X291" s="14">
        <v>340</v>
      </c>
      <c r="Y291" s="14">
        <v>672</v>
      </c>
      <c r="Z291" s="14" t="s">
        <v>447</v>
      </c>
      <c r="AA291" s="14" t="s">
        <v>1403</v>
      </c>
      <c r="AB291" s="14" t="s">
        <v>1005</v>
      </c>
      <c r="AC291" s="28"/>
      <c r="AD291" s="28"/>
      <c r="AE291" s="28"/>
      <c r="AF291" s="28"/>
    </row>
    <row r="292" ht="28.5" spans="1:32">
      <c r="A292" s="15" t="s">
        <v>20</v>
      </c>
      <c r="B292" s="14">
        <f>B293+B312+B359+B364</f>
        <v>78</v>
      </c>
      <c r="C292" s="14"/>
      <c r="D292" s="14"/>
      <c r="E292" s="14"/>
      <c r="F292" s="14"/>
      <c r="G292" s="14"/>
      <c r="H292" s="14"/>
      <c r="I292" s="14">
        <f t="shared" ref="I292:P292" si="9">I293+I312+I359+I364</f>
        <v>9146.5</v>
      </c>
      <c r="J292" s="14">
        <f t="shared" si="9"/>
        <v>6419.5</v>
      </c>
      <c r="K292" s="14">
        <f t="shared" si="9"/>
        <v>1850</v>
      </c>
      <c r="L292" s="14">
        <f t="shared" si="9"/>
        <v>1468.5</v>
      </c>
      <c r="M292" s="14" t="e" cm="1">
        <f ca="1" t="array" ref="M292">M293+m³12+m³59+m³64</f>
        <v>#NAME?</v>
      </c>
      <c r="N292" s="14">
        <f t="shared" si="9"/>
        <v>3101</v>
      </c>
      <c r="O292" s="14">
        <f t="shared" si="9"/>
        <v>0</v>
      </c>
      <c r="P292" s="14">
        <f t="shared" si="9"/>
        <v>2727</v>
      </c>
      <c r="Q292" s="14"/>
      <c r="R292" s="14"/>
      <c r="S292" s="14"/>
      <c r="T292" s="14"/>
      <c r="U292" s="14"/>
      <c r="V292" s="14"/>
      <c r="W292" s="14"/>
      <c r="X292" s="14"/>
      <c r="Y292" s="14"/>
      <c r="Z292" s="14"/>
      <c r="AA292" s="14"/>
      <c r="AB292" s="14"/>
      <c r="AC292" s="28"/>
      <c r="AD292" s="28"/>
      <c r="AE292" s="28"/>
      <c r="AF292" s="28"/>
    </row>
    <row r="293" ht="42.75" spans="1:32">
      <c r="A293" s="18" t="s">
        <v>21</v>
      </c>
      <c r="B293" s="14">
        <v>18</v>
      </c>
      <c r="C293" s="14"/>
      <c r="D293" s="14"/>
      <c r="E293" s="14"/>
      <c r="F293" s="14"/>
      <c r="G293" s="14"/>
      <c r="H293" s="14"/>
      <c r="I293" s="14">
        <f t="shared" ref="I293:P293" si="10">SUM(I294:I311)</f>
        <v>2518</v>
      </c>
      <c r="J293" s="14">
        <f t="shared" si="10"/>
        <v>1021</v>
      </c>
      <c r="K293" s="14">
        <f t="shared" si="10"/>
        <v>100</v>
      </c>
      <c r="L293" s="14">
        <f t="shared" si="10"/>
        <v>673</v>
      </c>
      <c r="M293" s="14" t="e" cm="1">
        <f ca="1" t="array" ref="M293">SUM(M294:m³11)</f>
        <v>#NAME?</v>
      </c>
      <c r="N293" s="14">
        <f t="shared" si="10"/>
        <v>248</v>
      </c>
      <c r="O293" s="14">
        <f t="shared" si="10"/>
        <v>0</v>
      </c>
      <c r="P293" s="14">
        <f t="shared" si="10"/>
        <v>1497</v>
      </c>
      <c r="Q293" s="14"/>
      <c r="R293" s="14"/>
      <c r="S293" s="14"/>
      <c r="T293" s="14"/>
      <c r="U293" s="14"/>
      <c r="V293" s="14"/>
      <c r="W293" s="14"/>
      <c r="X293" s="14"/>
      <c r="Y293" s="14"/>
      <c r="Z293" s="14"/>
      <c r="AA293" s="14"/>
      <c r="AB293" s="14"/>
      <c r="AC293" s="28"/>
      <c r="AD293" s="28"/>
      <c r="AE293" s="28"/>
      <c r="AF293" s="28"/>
    </row>
    <row r="294" ht="85.5" spans="1:32">
      <c r="A294" s="18" t="s">
        <v>21</v>
      </c>
      <c r="B294" s="29" t="s">
        <v>1404</v>
      </c>
      <c r="C294" s="14" t="s">
        <v>1405</v>
      </c>
      <c r="D294" s="14" t="s">
        <v>443</v>
      </c>
      <c r="E294" s="14" t="s">
        <v>444</v>
      </c>
      <c r="F294" s="14" t="s">
        <v>106</v>
      </c>
      <c r="G294" s="14" t="s">
        <v>1112</v>
      </c>
      <c r="H294" s="14" t="s">
        <v>446</v>
      </c>
      <c r="I294" s="14">
        <v>50</v>
      </c>
      <c r="J294" s="14">
        <v>50</v>
      </c>
      <c r="K294" s="14">
        <v>50</v>
      </c>
      <c r="L294" s="14"/>
      <c r="M294" s="14"/>
      <c r="N294" s="14"/>
      <c r="O294" s="14"/>
      <c r="P294" s="14"/>
      <c r="Q294" s="14" t="s">
        <v>107</v>
      </c>
      <c r="R294" s="14" t="s">
        <v>108</v>
      </c>
      <c r="S294" s="14" t="s">
        <v>120</v>
      </c>
      <c r="T294" s="14" t="s">
        <v>120</v>
      </c>
      <c r="U294" s="14" t="s">
        <v>120</v>
      </c>
      <c r="V294" s="14" t="s">
        <v>120</v>
      </c>
      <c r="W294" s="14">
        <v>12</v>
      </c>
      <c r="X294" s="14">
        <v>40</v>
      </c>
      <c r="Y294" s="14">
        <v>72</v>
      </c>
      <c r="Z294" s="14" t="s">
        <v>447</v>
      </c>
      <c r="AA294" s="14" t="s">
        <v>1406</v>
      </c>
      <c r="AB294" s="14" t="s">
        <v>443</v>
      </c>
      <c r="AC294" s="28"/>
      <c r="AD294" s="28"/>
      <c r="AE294" s="28"/>
      <c r="AF294" s="28"/>
    </row>
    <row r="295" ht="42.75" spans="1:32">
      <c r="A295" s="18" t="s">
        <v>21</v>
      </c>
      <c r="B295" s="29" t="s">
        <v>1407</v>
      </c>
      <c r="C295" s="14" t="s">
        <v>1408</v>
      </c>
      <c r="D295" s="14" t="s">
        <v>1116</v>
      </c>
      <c r="E295" s="14" t="s">
        <v>1409</v>
      </c>
      <c r="F295" s="14" t="s">
        <v>106</v>
      </c>
      <c r="G295" s="14" t="s">
        <v>1409</v>
      </c>
      <c r="H295" s="14" t="s">
        <v>1410</v>
      </c>
      <c r="I295" s="14">
        <v>18</v>
      </c>
      <c r="J295" s="14">
        <v>18</v>
      </c>
      <c r="K295" s="14"/>
      <c r="L295" s="14">
        <v>18</v>
      </c>
      <c r="M295" s="14"/>
      <c r="N295" s="14"/>
      <c r="O295" s="14"/>
      <c r="P295" s="14"/>
      <c r="Q295" s="14" t="s">
        <v>119</v>
      </c>
      <c r="R295" s="14" t="s">
        <v>108</v>
      </c>
      <c r="S295" s="14" t="s">
        <v>120</v>
      </c>
      <c r="T295" s="14" t="s">
        <v>120</v>
      </c>
      <c r="U295" s="14" t="s">
        <v>108</v>
      </c>
      <c r="V295" s="14" t="s">
        <v>120</v>
      </c>
      <c r="W295" s="14">
        <v>5</v>
      </c>
      <c r="X295" s="14">
        <v>17</v>
      </c>
      <c r="Y295" s="14">
        <v>17</v>
      </c>
      <c r="Z295" s="14" t="s">
        <v>1411</v>
      </c>
      <c r="AA295" s="14" t="s">
        <v>1412</v>
      </c>
      <c r="AB295" s="14" t="s">
        <v>1116</v>
      </c>
      <c r="AC295" s="28"/>
      <c r="AD295" s="28"/>
      <c r="AE295" s="28"/>
      <c r="AF295" s="28"/>
    </row>
    <row r="296" ht="57" spans="1:32">
      <c r="A296" s="18" t="s">
        <v>21</v>
      </c>
      <c r="B296" s="29" t="s">
        <v>1413</v>
      </c>
      <c r="C296" s="14" t="s">
        <v>1414</v>
      </c>
      <c r="D296" s="14" t="s">
        <v>545</v>
      </c>
      <c r="E296" s="14" t="s">
        <v>552</v>
      </c>
      <c r="F296" s="14" t="s">
        <v>106</v>
      </c>
      <c r="G296" s="14" t="s">
        <v>553</v>
      </c>
      <c r="H296" s="14" t="s">
        <v>554</v>
      </c>
      <c r="I296" s="14">
        <v>40</v>
      </c>
      <c r="J296" s="14">
        <v>40</v>
      </c>
      <c r="K296" s="14"/>
      <c r="L296" s="14">
        <v>40</v>
      </c>
      <c r="M296" s="14"/>
      <c r="N296" s="14"/>
      <c r="O296" s="14"/>
      <c r="P296" s="14"/>
      <c r="Q296" s="14" t="s">
        <v>119</v>
      </c>
      <c r="R296" s="14" t="s">
        <v>108</v>
      </c>
      <c r="S296" s="14" t="s">
        <v>108</v>
      </c>
      <c r="T296" s="14" t="s">
        <v>108</v>
      </c>
      <c r="U296" s="14" t="s">
        <v>108</v>
      </c>
      <c r="V296" s="14" t="s">
        <v>120</v>
      </c>
      <c r="W296" s="14">
        <v>12</v>
      </c>
      <c r="X296" s="14">
        <v>38</v>
      </c>
      <c r="Y296" s="14">
        <v>43</v>
      </c>
      <c r="Z296" s="14" t="s">
        <v>374</v>
      </c>
      <c r="AA296" s="14" t="s">
        <v>1415</v>
      </c>
      <c r="AB296" s="14" t="s">
        <v>545</v>
      </c>
      <c r="AC296" s="28"/>
      <c r="AD296" s="28"/>
      <c r="AE296" s="28"/>
      <c r="AF296" s="28"/>
    </row>
    <row r="297" ht="57" spans="1:32">
      <c r="A297" s="18" t="s">
        <v>21</v>
      </c>
      <c r="B297" s="29" t="s">
        <v>1416</v>
      </c>
      <c r="C297" s="14" t="s">
        <v>1417</v>
      </c>
      <c r="D297" s="14" t="s">
        <v>545</v>
      </c>
      <c r="E297" s="14" t="s">
        <v>558</v>
      </c>
      <c r="F297" s="14" t="s">
        <v>106</v>
      </c>
      <c r="G297" s="14" t="s">
        <v>559</v>
      </c>
      <c r="H297" s="14" t="s">
        <v>560</v>
      </c>
      <c r="I297" s="14">
        <v>140</v>
      </c>
      <c r="J297" s="14">
        <v>140</v>
      </c>
      <c r="K297" s="14"/>
      <c r="L297" s="14">
        <v>140</v>
      </c>
      <c r="M297" s="14"/>
      <c r="N297" s="14"/>
      <c r="O297" s="14"/>
      <c r="P297" s="14"/>
      <c r="Q297" s="14" t="s">
        <v>119</v>
      </c>
      <c r="R297" s="14" t="s">
        <v>108</v>
      </c>
      <c r="S297" s="14" t="s">
        <v>108</v>
      </c>
      <c r="T297" s="14" t="s">
        <v>108</v>
      </c>
      <c r="U297" s="14" t="s">
        <v>108</v>
      </c>
      <c r="V297" s="14" t="s">
        <v>120</v>
      </c>
      <c r="W297" s="14">
        <v>92</v>
      </c>
      <c r="X297" s="14">
        <v>345</v>
      </c>
      <c r="Y297" s="14">
        <v>1145</v>
      </c>
      <c r="Z297" s="14" t="s">
        <v>374</v>
      </c>
      <c r="AA297" s="14" t="s">
        <v>1418</v>
      </c>
      <c r="AB297" s="14" t="s">
        <v>545</v>
      </c>
      <c r="AC297" s="28"/>
      <c r="AD297" s="28"/>
      <c r="AE297" s="28"/>
      <c r="AF297" s="28"/>
    </row>
    <row r="298" ht="71.25" spans="1:32">
      <c r="A298" s="18" t="s">
        <v>21</v>
      </c>
      <c r="B298" s="29" t="s">
        <v>1419</v>
      </c>
      <c r="C298" s="14" t="s">
        <v>1420</v>
      </c>
      <c r="D298" s="14" t="s">
        <v>581</v>
      </c>
      <c r="E298" s="14" t="s">
        <v>601</v>
      </c>
      <c r="F298" s="14" t="s">
        <v>106</v>
      </c>
      <c r="G298" s="14" t="s">
        <v>601</v>
      </c>
      <c r="H298" s="14" t="s">
        <v>602</v>
      </c>
      <c r="I298" s="14">
        <v>100</v>
      </c>
      <c r="J298" s="14">
        <v>100</v>
      </c>
      <c r="K298" s="14"/>
      <c r="L298" s="14"/>
      <c r="M298" s="14"/>
      <c r="N298" s="14">
        <v>100</v>
      </c>
      <c r="O298" s="14"/>
      <c r="P298" s="14"/>
      <c r="Q298" s="14" t="s">
        <v>119</v>
      </c>
      <c r="R298" s="14" t="s">
        <v>108</v>
      </c>
      <c r="S298" s="14" t="s">
        <v>108</v>
      </c>
      <c r="T298" s="14" t="s">
        <v>120</v>
      </c>
      <c r="U298" s="14" t="s">
        <v>108</v>
      </c>
      <c r="V298" s="14" t="s">
        <v>120</v>
      </c>
      <c r="W298" s="14">
        <v>36</v>
      </c>
      <c r="X298" s="14">
        <v>112</v>
      </c>
      <c r="Y298" s="14">
        <v>652</v>
      </c>
      <c r="Z298" s="14" t="s">
        <v>668</v>
      </c>
      <c r="AA298" s="14" t="s">
        <v>1421</v>
      </c>
      <c r="AB298" s="14" t="s">
        <v>581</v>
      </c>
      <c r="AC298" s="28"/>
      <c r="AD298" s="28"/>
      <c r="AE298" s="28"/>
      <c r="AF298" s="28"/>
    </row>
    <row r="299" ht="57" spans="1:32">
      <c r="A299" s="18" t="s">
        <v>21</v>
      </c>
      <c r="B299" s="29" t="s">
        <v>1422</v>
      </c>
      <c r="C299" s="14" t="s">
        <v>1423</v>
      </c>
      <c r="D299" s="14" t="s">
        <v>763</v>
      </c>
      <c r="E299" s="14" t="s">
        <v>775</v>
      </c>
      <c r="F299" s="14" t="s">
        <v>106</v>
      </c>
      <c r="G299" s="14" t="s">
        <v>765</v>
      </c>
      <c r="H299" s="14" t="s">
        <v>776</v>
      </c>
      <c r="I299" s="14">
        <v>30</v>
      </c>
      <c r="J299" s="14">
        <v>30</v>
      </c>
      <c r="K299" s="14"/>
      <c r="L299" s="14"/>
      <c r="M299" s="14"/>
      <c r="N299" s="14">
        <v>30</v>
      </c>
      <c r="O299" s="14"/>
      <c r="P299" s="14"/>
      <c r="Q299" s="14" t="s">
        <v>119</v>
      </c>
      <c r="R299" s="14" t="s">
        <v>108</v>
      </c>
      <c r="S299" s="14" t="s">
        <v>108</v>
      </c>
      <c r="T299" s="14" t="s">
        <v>108</v>
      </c>
      <c r="U299" s="14" t="s">
        <v>108</v>
      </c>
      <c r="V299" s="14" t="s">
        <v>120</v>
      </c>
      <c r="W299" s="14">
        <v>88</v>
      </c>
      <c r="X299" s="14">
        <v>307</v>
      </c>
      <c r="Y299" s="14">
        <v>1625</v>
      </c>
      <c r="Z299" s="14" t="s">
        <v>447</v>
      </c>
      <c r="AA299" s="14" t="s">
        <v>1424</v>
      </c>
      <c r="AB299" s="14" t="s">
        <v>763</v>
      </c>
      <c r="AC299" s="28"/>
      <c r="AD299" s="28"/>
      <c r="AE299" s="28"/>
      <c r="AF299" s="28"/>
    </row>
    <row r="300" ht="114" spans="1:32">
      <c r="A300" s="18" t="s">
        <v>21</v>
      </c>
      <c r="B300" s="29" t="s">
        <v>1425</v>
      </c>
      <c r="C300" s="14" t="s">
        <v>1426</v>
      </c>
      <c r="D300" s="14" t="s">
        <v>857</v>
      </c>
      <c r="E300" s="14" t="s">
        <v>858</v>
      </c>
      <c r="F300" s="14" t="s">
        <v>106</v>
      </c>
      <c r="G300" s="14" t="s">
        <v>858</v>
      </c>
      <c r="H300" s="14" t="s">
        <v>859</v>
      </c>
      <c r="I300" s="14">
        <v>60</v>
      </c>
      <c r="J300" s="14">
        <v>60</v>
      </c>
      <c r="K300" s="14"/>
      <c r="L300" s="14"/>
      <c r="M300" s="14"/>
      <c r="N300" s="14">
        <v>60</v>
      </c>
      <c r="O300" s="14"/>
      <c r="P300" s="14"/>
      <c r="Q300" s="14" t="s">
        <v>107</v>
      </c>
      <c r="R300" s="14" t="s">
        <v>108</v>
      </c>
      <c r="S300" s="14" t="s">
        <v>120</v>
      </c>
      <c r="T300" s="14" t="s">
        <v>108</v>
      </c>
      <c r="U300" s="14" t="s">
        <v>108</v>
      </c>
      <c r="V300" s="14" t="s">
        <v>120</v>
      </c>
      <c r="W300" s="14">
        <v>77</v>
      </c>
      <c r="X300" s="14">
        <v>254</v>
      </c>
      <c r="Y300" s="14">
        <v>1234</v>
      </c>
      <c r="Z300" s="14" t="s">
        <v>1427</v>
      </c>
      <c r="AA300" s="14" t="s">
        <v>1428</v>
      </c>
      <c r="AB300" s="14" t="s">
        <v>857</v>
      </c>
      <c r="AC300" s="28"/>
      <c r="AD300" s="28"/>
      <c r="AE300" s="28"/>
      <c r="AF300" s="28"/>
    </row>
    <row r="301" ht="85.5" spans="1:32">
      <c r="A301" s="18" t="s">
        <v>21</v>
      </c>
      <c r="B301" s="29" t="s">
        <v>1429</v>
      </c>
      <c r="C301" s="14" t="s">
        <v>1430</v>
      </c>
      <c r="D301" s="14" t="s">
        <v>857</v>
      </c>
      <c r="E301" s="14" t="s">
        <v>895</v>
      </c>
      <c r="F301" s="14" t="s">
        <v>106</v>
      </c>
      <c r="G301" s="14" t="s">
        <v>895</v>
      </c>
      <c r="H301" s="14" t="s">
        <v>909</v>
      </c>
      <c r="I301" s="14">
        <v>30</v>
      </c>
      <c r="J301" s="14">
        <v>30</v>
      </c>
      <c r="K301" s="14"/>
      <c r="L301" s="14"/>
      <c r="M301" s="14"/>
      <c r="N301" s="14">
        <v>30</v>
      </c>
      <c r="O301" s="14"/>
      <c r="P301" s="14"/>
      <c r="Q301" s="14" t="s">
        <v>119</v>
      </c>
      <c r="R301" s="14" t="s">
        <v>108</v>
      </c>
      <c r="S301" s="14" t="s">
        <v>120</v>
      </c>
      <c r="T301" s="14" t="s">
        <v>120</v>
      </c>
      <c r="U301" s="14" t="s">
        <v>108</v>
      </c>
      <c r="V301" s="14" t="s">
        <v>120</v>
      </c>
      <c r="W301" s="14">
        <v>141</v>
      </c>
      <c r="X301" s="14">
        <v>493</v>
      </c>
      <c r="Y301" s="14">
        <v>2273</v>
      </c>
      <c r="Z301" s="14" t="s">
        <v>1431</v>
      </c>
      <c r="AA301" s="14" t="s">
        <v>1432</v>
      </c>
      <c r="AB301" s="14" t="s">
        <v>857</v>
      </c>
      <c r="AC301" s="28"/>
      <c r="AD301" s="28"/>
      <c r="AE301" s="28"/>
      <c r="AF301" s="28"/>
    </row>
    <row r="302" ht="128.25" spans="1:32">
      <c r="A302" s="18" t="s">
        <v>21</v>
      </c>
      <c r="B302" s="29" t="s">
        <v>1433</v>
      </c>
      <c r="C302" s="14" t="s">
        <v>1434</v>
      </c>
      <c r="D302" s="14" t="s">
        <v>857</v>
      </c>
      <c r="E302" s="14" t="s">
        <v>864</v>
      </c>
      <c r="F302" s="14" t="s">
        <v>106</v>
      </c>
      <c r="G302" s="14" t="s">
        <v>864</v>
      </c>
      <c r="H302" s="14" t="s">
        <v>865</v>
      </c>
      <c r="I302" s="14">
        <v>28</v>
      </c>
      <c r="J302" s="14">
        <v>28</v>
      </c>
      <c r="K302" s="14"/>
      <c r="L302" s="14"/>
      <c r="M302" s="14"/>
      <c r="N302" s="14">
        <v>28</v>
      </c>
      <c r="O302" s="14"/>
      <c r="P302" s="14"/>
      <c r="Q302" s="14" t="s">
        <v>119</v>
      </c>
      <c r="R302" s="14" t="s">
        <v>108</v>
      </c>
      <c r="S302" s="14" t="s">
        <v>120</v>
      </c>
      <c r="T302" s="14" t="s">
        <v>120</v>
      </c>
      <c r="U302" s="14" t="s">
        <v>108</v>
      </c>
      <c r="V302" s="14" t="s">
        <v>120</v>
      </c>
      <c r="W302" s="14" t="s">
        <v>866</v>
      </c>
      <c r="X302" s="14" t="s">
        <v>867</v>
      </c>
      <c r="Y302" s="14" t="s">
        <v>868</v>
      </c>
      <c r="Z302" s="14" t="s">
        <v>1435</v>
      </c>
      <c r="AA302" s="14" t="s">
        <v>1436</v>
      </c>
      <c r="AB302" s="14" t="s">
        <v>857</v>
      </c>
      <c r="AC302" s="28"/>
      <c r="AD302" s="28"/>
      <c r="AE302" s="28"/>
      <c r="AF302" s="28"/>
    </row>
    <row r="303" ht="213.75" spans="1:32">
      <c r="A303" s="18" t="s">
        <v>21</v>
      </c>
      <c r="B303" s="29" t="s">
        <v>1437</v>
      </c>
      <c r="C303" s="14" t="s">
        <v>1438</v>
      </c>
      <c r="D303" s="14" t="s">
        <v>1116</v>
      </c>
      <c r="E303" s="14" t="s">
        <v>1439</v>
      </c>
      <c r="F303" s="14" t="s">
        <v>106</v>
      </c>
      <c r="G303" s="14" t="s">
        <v>1440</v>
      </c>
      <c r="H303" s="14" t="s">
        <v>1441</v>
      </c>
      <c r="I303" s="14">
        <v>1000</v>
      </c>
      <c r="J303" s="14">
        <v>200</v>
      </c>
      <c r="K303" s="14"/>
      <c r="L303" s="14">
        <v>200</v>
      </c>
      <c r="M303" s="14"/>
      <c r="N303" s="14"/>
      <c r="O303" s="14"/>
      <c r="P303" s="14">
        <v>800</v>
      </c>
      <c r="Q303" s="14" t="s">
        <v>119</v>
      </c>
      <c r="R303" s="14" t="s">
        <v>108</v>
      </c>
      <c r="S303" s="14" t="s">
        <v>108</v>
      </c>
      <c r="T303" s="14" t="s">
        <v>120</v>
      </c>
      <c r="U303" s="14" t="s">
        <v>120</v>
      </c>
      <c r="V303" s="14" t="s">
        <v>120</v>
      </c>
      <c r="W303" s="14">
        <v>50</v>
      </c>
      <c r="X303" s="14">
        <v>80</v>
      </c>
      <c r="Y303" s="14">
        <v>200</v>
      </c>
      <c r="Z303" s="14" t="s">
        <v>1442</v>
      </c>
      <c r="AA303" s="14" t="s">
        <v>1443</v>
      </c>
      <c r="AB303" s="14" t="s">
        <v>949</v>
      </c>
      <c r="AC303" s="28"/>
      <c r="AD303" s="28"/>
      <c r="AE303" s="28"/>
      <c r="AF303" s="28"/>
    </row>
    <row r="304" ht="156.75" spans="1:32">
      <c r="A304" s="18" t="s">
        <v>21</v>
      </c>
      <c r="B304" s="29" t="s">
        <v>1444</v>
      </c>
      <c r="C304" s="14" t="s">
        <v>1445</v>
      </c>
      <c r="D304" s="14" t="s">
        <v>1116</v>
      </c>
      <c r="E304" s="14" t="s">
        <v>1439</v>
      </c>
      <c r="F304" s="14" t="s">
        <v>106</v>
      </c>
      <c r="G304" s="14" t="s">
        <v>1446</v>
      </c>
      <c r="H304" s="14" t="s">
        <v>1447</v>
      </c>
      <c r="I304" s="14">
        <v>101</v>
      </c>
      <c r="J304" s="14">
        <v>30</v>
      </c>
      <c r="K304" s="14"/>
      <c r="L304" s="14">
        <v>30</v>
      </c>
      <c r="M304" s="14"/>
      <c r="N304" s="14"/>
      <c r="O304" s="14"/>
      <c r="P304" s="14">
        <v>71</v>
      </c>
      <c r="Q304" s="14" t="s">
        <v>119</v>
      </c>
      <c r="R304" s="14" t="s">
        <v>108</v>
      </c>
      <c r="S304" s="14" t="s">
        <v>108</v>
      </c>
      <c r="T304" s="14" t="s">
        <v>120</v>
      </c>
      <c r="U304" s="14" t="s">
        <v>120</v>
      </c>
      <c r="V304" s="14" t="s">
        <v>120</v>
      </c>
      <c r="W304" s="14">
        <v>6</v>
      </c>
      <c r="X304" s="14">
        <v>13</v>
      </c>
      <c r="Y304" s="14">
        <v>25</v>
      </c>
      <c r="Z304" s="14" t="s">
        <v>1448</v>
      </c>
      <c r="AA304" s="14" t="s">
        <v>1449</v>
      </c>
      <c r="AB304" s="14" t="s">
        <v>949</v>
      </c>
      <c r="AC304" s="28"/>
      <c r="AD304" s="28"/>
      <c r="AE304" s="28"/>
      <c r="AF304" s="28"/>
    </row>
    <row r="305" ht="142.5" spans="1:32">
      <c r="A305" s="18" t="s">
        <v>21</v>
      </c>
      <c r="B305" s="29" t="s">
        <v>1450</v>
      </c>
      <c r="C305" s="14" t="s">
        <v>1451</v>
      </c>
      <c r="D305" s="14" t="s">
        <v>1116</v>
      </c>
      <c r="E305" s="14" t="s">
        <v>1439</v>
      </c>
      <c r="F305" s="14" t="s">
        <v>106</v>
      </c>
      <c r="G305" s="14" t="s">
        <v>1452</v>
      </c>
      <c r="H305" s="14" t="s">
        <v>1453</v>
      </c>
      <c r="I305" s="14">
        <v>120</v>
      </c>
      <c r="J305" s="14">
        <v>35</v>
      </c>
      <c r="K305" s="14"/>
      <c r="L305" s="14">
        <v>35</v>
      </c>
      <c r="M305" s="14"/>
      <c r="N305" s="14"/>
      <c r="O305" s="14"/>
      <c r="P305" s="14">
        <v>85</v>
      </c>
      <c r="Q305" s="14" t="s">
        <v>119</v>
      </c>
      <c r="R305" s="14" t="s">
        <v>108</v>
      </c>
      <c r="S305" s="14" t="s">
        <v>108</v>
      </c>
      <c r="T305" s="14" t="s">
        <v>120</v>
      </c>
      <c r="U305" s="14" t="s">
        <v>120</v>
      </c>
      <c r="V305" s="14" t="s">
        <v>120</v>
      </c>
      <c r="W305" s="14">
        <v>7</v>
      </c>
      <c r="X305" s="14">
        <v>13</v>
      </c>
      <c r="Y305" s="14">
        <v>29</v>
      </c>
      <c r="Z305" s="14" t="s">
        <v>1448</v>
      </c>
      <c r="AA305" s="14" t="s">
        <v>1454</v>
      </c>
      <c r="AB305" s="14" t="s">
        <v>949</v>
      </c>
      <c r="AC305" s="28"/>
      <c r="AD305" s="28"/>
      <c r="AE305" s="28"/>
      <c r="AF305" s="28"/>
    </row>
    <row r="306" ht="228" spans="1:32">
      <c r="A306" s="18" t="s">
        <v>21</v>
      </c>
      <c r="B306" s="29" t="s">
        <v>1455</v>
      </c>
      <c r="C306" s="14" t="s">
        <v>1456</v>
      </c>
      <c r="D306" s="14" t="s">
        <v>1116</v>
      </c>
      <c r="E306" s="14" t="s">
        <v>1457</v>
      </c>
      <c r="F306" s="14" t="s">
        <v>106</v>
      </c>
      <c r="G306" s="14" t="s">
        <v>1458</v>
      </c>
      <c r="H306" s="14" t="s">
        <v>1459</v>
      </c>
      <c r="I306" s="14">
        <v>138</v>
      </c>
      <c r="J306" s="14">
        <v>40</v>
      </c>
      <c r="K306" s="14"/>
      <c r="L306" s="14">
        <v>40</v>
      </c>
      <c r="M306" s="14"/>
      <c r="N306" s="14"/>
      <c r="O306" s="14"/>
      <c r="P306" s="14">
        <v>98</v>
      </c>
      <c r="Q306" s="14" t="s">
        <v>119</v>
      </c>
      <c r="R306" s="14" t="s">
        <v>108</v>
      </c>
      <c r="S306" s="14" t="s">
        <v>108</v>
      </c>
      <c r="T306" s="14" t="s">
        <v>120</v>
      </c>
      <c r="U306" s="14" t="s">
        <v>120</v>
      </c>
      <c r="V306" s="14" t="s">
        <v>120</v>
      </c>
      <c r="W306" s="14">
        <v>10</v>
      </c>
      <c r="X306" s="14">
        <v>23</v>
      </c>
      <c r="Y306" s="14">
        <v>44</v>
      </c>
      <c r="Z306" s="14" t="s">
        <v>1460</v>
      </c>
      <c r="AA306" s="14" t="s">
        <v>1461</v>
      </c>
      <c r="AB306" s="14" t="s">
        <v>949</v>
      </c>
      <c r="AC306" s="28"/>
      <c r="AD306" s="28"/>
      <c r="AE306" s="28"/>
      <c r="AF306" s="28"/>
    </row>
    <row r="307" ht="171" spans="1:32">
      <c r="A307" s="18" t="s">
        <v>21</v>
      </c>
      <c r="B307" s="29" t="s">
        <v>1462</v>
      </c>
      <c r="C307" s="14" t="s">
        <v>1463</v>
      </c>
      <c r="D307" s="14" t="s">
        <v>1116</v>
      </c>
      <c r="E307" s="14" t="s">
        <v>1457</v>
      </c>
      <c r="F307" s="14" t="s">
        <v>106</v>
      </c>
      <c r="G307" s="14" t="s">
        <v>1464</v>
      </c>
      <c r="H307" s="14" t="s">
        <v>1465</v>
      </c>
      <c r="I307" s="14">
        <v>103</v>
      </c>
      <c r="J307" s="14">
        <v>30</v>
      </c>
      <c r="K307" s="14"/>
      <c r="L307" s="14">
        <v>30</v>
      </c>
      <c r="M307" s="14"/>
      <c r="N307" s="14"/>
      <c r="O307" s="14"/>
      <c r="P307" s="14">
        <v>73</v>
      </c>
      <c r="Q307" s="14" t="s">
        <v>119</v>
      </c>
      <c r="R307" s="14" t="s">
        <v>108</v>
      </c>
      <c r="S307" s="14" t="s">
        <v>108</v>
      </c>
      <c r="T307" s="14" t="s">
        <v>120</v>
      </c>
      <c r="U307" s="14" t="s">
        <v>120</v>
      </c>
      <c r="V307" s="14" t="s">
        <v>120</v>
      </c>
      <c r="W307" s="14">
        <v>7</v>
      </c>
      <c r="X307" s="14">
        <v>14</v>
      </c>
      <c r="Y307" s="14">
        <v>27</v>
      </c>
      <c r="Z307" s="14" t="s">
        <v>1466</v>
      </c>
      <c r="AA307" s="14" t="s">
        <v>1467</v>
      </c>
      <c r="AB307" s="14" t="s">
        <v>949</v>
      </c>
      <c r="AC307" s="28"/>
      <c r="AD307" s="28"/>
      <c r="AE307" s="28"/>
      <c r="AF307" s="28"/>
    </row>
    <row r="308" ht="228" spans="1:32">
      <c r="A308" s="18" t="s">
        <v>21</v>
      </c>
      <c r="B308" s="29" t="s">
        <v>1468</v>
      </c>
      <c r="C308" s="14" t="s">
        <v>1469</v>
      </c>
      <c r="D308" s="14" t="s">
        <v>828</v>
      </c>
      <c r="E308" s="14" t="s">
        <v>1253</v>
      </c>
      <c r="F308" s="14" t="s">
        <v>106</v>
      </c>
      <c r="G308" s="14" t="s">
        <v>1470</v>
      </c>
      <c r="H308" s="14" t="s">
        <v>1471</v>
      </c>
      <c r="I308" s="14">
        <v>170</v>
      </c>
      <c r="J308" s="14">
        <v>50</v>
      </c>
      <c r="K308" s="14"/>
      <c r="L308" s="14">
        <v>50</v>
      </c>
      <c r="M308" s="14"/>
      <c r="N308" s="14"/>
      <c r="O308" s="14"/>
      <c r="P308" s="14">
        <v>120</v>
      </c>
      <c r="Q308" s="14" t="s">
        <v>119</v>
      </c>
      <c r="R308" s="14" t="s">
        <v>108</v>
      </c>
      <c r="S308" s="14" t="s">
        <v>108</v>
      </c>
      <c r="T308" s="14" t="s">
        <v>120</v>
      </c>
      <c r="U308" s="14" t="s">
        <v>120</v>
      </c>
      <c r="V308" s="14" t="s">
        <v>120</v>
      </c>
      <c r="W308" s="14">
        <v>5</v>
      </c>
      <c r="X308" s="14">
        <v>12</v>
      </c>
      <c r="Y308" s="14">
        <v>27</v>
      </c>
      <c r="Z308" s="14" t="s">
        <v>1472</v>
      </c>
      <c r="AA308" s="14" t="s">
        <v>1473</v>
      </c>
      <c r="AB308" s="14" t="s">
        <v>949</v>
      </c>
      <c r="AC308" s="28"/>
      <c r="AD308" s="28"/>
      <c r="AE308" s="28"/>
      <c r="AF308" s="28"/>
    </row>
    <row r="309" ht="242.25" spans="1:32">
      <c r="A309" s="18" t="s">
        <v>21</v>
      </c>
      <c r="B309" s="29" t="s">
        <v>1474</v>
      </c>
      <c r="C309" s="14" t="s">
        <v>1475</v>
      </c>
      <c r="D309" s="14" t="s">
        <v>857</v>
      </c>
      <c r="E309" s="14" t="s">
        <v>864</v>
      </c>
      <c r="F309" s="14" t="s">
        <v>106</v>
      </c>
      <c r="G309" s="14" t="s">
        <v>1476</v>
      </c>
      <c r="H309" s="14" t="s">
        <v>1477</v>
      </c>
      <c r="I309" s="14">
        <v>200</v>
      </c>
      <c r="J309" s="14">
        <v>50</v>
      </c>
      <c r="K309" s="14"/>
      <c r="L309" s="14">
        <v>50</v>
      </c>
      <c r="M309" s="14"/>
      <c r="N309" s="14"/>
      <c r="O309" s="14"/>
      <c r="P309" s="14">
        <v>150</v>
      </c>
      <c r="Q309" s="14" t="s">
        <v>119</v>
      </c>
      <c r="R309" s="14" t="s">
        <v>108</v>
      </c>
      <c r="S309" s="14" t="s">
        <v>108</v>
      </c>
      <c r="T309" s="14" t="s">
        <v>120</v>
      </c>
      <c r="U309" s="14" t="s">
        <v>120</v>
      </c>
      <c r="V309" s="14" t="s">
        <v>120</v>
      </c>
      <c r="W309" s="14">
        <v>13</v>
      </c>
      <c r="X309" s="14">
        <v>25</v>
      </c>
      <c r="Y309" s="14">
        <v>75</v>
      </c>
      <c r="Z309" s="14" t="s">
        <v>1472</v>
      </c>
      <c r="AA309" s="14" t="s">
        <v>1478</v>
      </c>
      <c r="AB309" s="14" t="s">
        <v>949</v>
      </c>
      <c r="AC309" s="28"/>
      <c r="AD309" s="28"/>
      <c r="AE309" s="28"/>
      <c r="AF309" s="28"/>
    </row>
    <row r="310" ht="185.25" spans="1:32">
      <c r="A310" s="18" t="s">
        <v>21</v>
      </c>
      <c r="B310" s="29" t="s">
        <v>1479</v>
      </c>
      <c r="C310" s="14" t="s">
        <v>1480</v>
      </c>
      <c r="D310" s="14" t="s">
        <v>337</v>
      </c>
      <c r="E310" s="14" t="s">
        <v>1090</v>
      </c>
      <c r="F310" s="14" t="s">
        <v>106</v>
      </c>
      <c r="G310" s="14" t="s">
        <v>1481</v>
      </c>
      <c r="H310" s="14" t="s">
        <v>1091</v>
      </c>
      <c r="I310" s="14">
        <v>140</v>
      </c>
      <c r="J310" s="14">
        <v>40</v>
      </c>
      <c r="K310" s="14"/>
      <c r="L310" s="14">
        <v>40</v>
      </c>
      <c r="M310" s="14"/>
      <c r="N310" s="14"/>
      <c r="O310" s="14"/>
      <c r="P310" s="14">
        <v>100</v>
      </c>
      <c r="Q310" s="14" t="s">
        <v>119</v>
      </c>
      <c r="R310" s="14" t="s">
        <v>108</v>
      </c>
      <c r="S310" s="14" t="s">
        <v>108</v>
      </c>
      <c r="T310" s="14" t="s">
        <v>120</v>
      </c>
      <c r="U310" s="14" t="s">
        <v>120</v>
      </c>
      <c r="V310" s="14" t="s">
        <v>120</v>
      </c>
      <c r="W310" s="14">
        <v>9</v>
      </c>
      <c r="X310" s="14">
        <v>15</v>
      </c>
      <c r="Y310" s="14">
        <v>69</v>
      </c>
      <c r="Z310" s="14" t="s">
        <v>1482</v>
      </c>
      <c r="AA310" s="14" t="s">
        <v>1483</v>
      </c>
      <c r="AB310" s="14" t="s">
        <v>949</v>
      </c>
      <c r="AC310" s="28"/>
      <c r="AD310" s="28"/>
      <c r="AE310" s="28"/>
      <c r="AF310" s="28"/>
    </row>
    <row r="311" ht="114" spans="1:32">
      <c r="A311" s="18" t="s">
        <v>21</v>
      </c>
      <c r="B311" s="29" t="s">
        <v>1484</v>
      </c>
      <c r="C311" s="14" t="s">
        <v>1485</v>
      </c>
      <c r="D311" s="14" t="s">
        <v>1000</v>
      </c>
      <c r="E311" s="14" t="s">
        <v>1054</v>
      </c>
      <c r="F311" s="14" t="s">
        <v>106</v>
      </c>
      <c r="G311" s="14" t="s">
        <v>1054</v>
      </c>
      <c r="H311" s="14" t="s">
        <v>1055</v>
      </c>
      <c r="I311" s="14">
        <v>50</v>
      </c>
      <c r="J311" s="14">
        <v>50</v>
      </c>
      <c r="K311" s="14">
        <v>50</v>
      </c>
      <c r="L311" s="14"/>
      <c r="M311" s="14"/>
      <c r="N311" s="14"/>
      <c r="O311" s="14"/>
      <c r="P311" s="14"/>
      <c r="Q311" s="14" t="s">
        <v>119</v>
      </c>
      <c r="R311" s="14" t="s">
        <v>108</v>
      </c>
      <c r="S311" s="14" t="s">
        <v>108</v>
      </c>
      <c r="T311" s="14" t="s">
        <v>108</v>
      </c>
      <c r="U311" s="14" t="s">
        <v>108</v>
      </c>
      <c r="V311" s="14" t="s">
        <v>120</v>
      </c>
      <c r="W311" s="14">
        <v>276</v>
      </c>
      <c r="X311" s="14">
        <v>967</v>
      </c>
      <c r="Y311" s="14">
        <v>967</v>
      </c>
      <c r="Z311" s="14" t="s">
        <v>1010</v>
      </c>
      <c r="AA311" s="14" t="s">
        <v>1011</v>
      </c>
      <c r="AB311" s="14" t="s">
        <v>1005</v>
      </c>
      <c r="AC311" s="28"/>
      <c r="AD311" s="28"/>
      <c r="AE311" s="28"/>
      <c r="AF311" s="28"/>
    </row>
    <row r="312" spans="1:32">
      <c r="A312" s="18" t="s">
        <v>22</v>
      </c>
      <c r="B312" s="14">
        <v>46</v>
      </c>
      <c r="C312" s="14"/>
      <c r="D312" s="14"/>
      <c r="E312" s="14"/>
      <c r="F312" s="14"/>
      <c r="G312" s="14"/>
      <c r="H312" s="14"/>
      <c r="I312" s="14">
        <f t="shared" ref="I312:P312" si="11">SUM(I313:I358)</f>
        <v>4810.5</v>
      </c>
      <c r="J312" s="14">
        <f t="shared" si="11"/>
        <v>3581.5</v>
      </c>
      <c r="K312" s="14">
        <f t="shared" si="11"/>
        <v>1320</v>
      </c>
      <c r="L312" s="14">
        <f t="shared" si="11"/>
        <v>705.5</v>
      </c>
      <c r="M312" s="14" t="e" cm="1">
        <f ca="1" t="array" ref="M312">SUM(m³13:m³58)</f>
        <v>#NAME?</v>
      </c>
      <c r="N312" s="14">
        <f t="shared" si="11"/>
        <v>1556</v>
      </c>
      <c r="O312" s="14">
        <f t="shared" si="11"/>
        <v>0</v>
      </c>
      <c r="P312" s="14">
        <f t="shared" si="11"/>
        <v>1229</v>
      </c>
      <c r="Q312" s="14"/>
      <c r="R312" s="14"/>
      <c r="S312" s="14"/>
      <c r="T312" s="14"/>
      <c r="U312" s="14"/>
      <c r="V312" s="14"/>
      <c r="W312" s="14"/>
      <c r="X312" s="14"/>
      <c r="Y312" s="14"/>
      <c r="Z312" s="14"/>
      <c r="AA312" s="14"/>
      <c r="AB312" s="14"/>
      <c r="AC312" s="28"/>
      <c r="AD312" s="28"/>
      <c r="AE312" s="28"/>
      <c r="AF312" s="28"/>
    </row>
    <row r="313" ht="85.5" spans="1:32">
      <c r="A313" s="18" t="s">
        <v>22</v>
      </c>
      <c r="B313" s="29" t="s">
        <v>1486</v>
      </c>
      <c r="C313" s="14" t="s">
        <v>1487</v>
      </c>
      <c r="D313" s="14" t="s">
        <v>123</v>
      </c>
      <c r="E313" s="14" t="s">
        <v>124</v>
      </c>
      <c r="F313" s="14" t="s">
        <v>106</v>
      </c>
      <c r="G313" s="14" t="s">
        <v>1488</v>
      </c>
      <c r="H313" s="14" t="s">
        <v>126</v>
      </c>
      <c r="I313" s="14">
        <v>130</v>
      </c>
      <c r="J313" s="14">
        <v>130</v>
      </c>
      <c r="K313" s="14">
        <v>130</v>
      </c>
      <c r="L313" s="14"/>
      <c r="M313" s="14"/>
      <c r="N313" s="14"/>
      <c r="O313" s="14"/>
      <c r="P313" s="14"/>
      <c r="Q313" s="14" t="s">
        <v>119</v>
      </c>
      <c r="R313" s="14" t="s">
        <v>120</v>
      </c>
      <c r="S313" s="14" t="s">
        <v>108</v>
      </c>
      <c r="T313" s="14" t="s">
        <v>120</v>
      </c>
      <c r="U313" s="14" t="s">
        <v>120</v>
      </c>
      <c r="V313" s="14" t="s">
        <v>120</v>
      </c>
      <c r="W313" s="14">
        <v>26</v>
      </c>
      <c r="X313" s="14">
        <v>105</v>
      </c>
      <c r="Y313" s="14">
        <v>105</v>
      </c>
      <c r="Z313" s="14" t="s">
        <v>1489</v>
      </c>
      <c r="AA313" s="14" t="s">
        <v>1490</v>
      </c>
      <c r="AB313" s="14" t="s">
        <v>123</v>
      </c>
      <c r="AC313" s="28"/>
      <c r="AD313" s="28"/>
      <c r="AE313" s="28"/>
      <c r="AF313" s="28"/>
    </row>
    <row r="314" ht="42.75" spans="1:32">
      <c r="A314" s="18" t="s">
        <v>22</v>
      </c>
      <c r="B314" s="29" t="s">
        <v>1491</v>
      </c>
      <c r="C314" s="14" t="s">
        <v>1492</v>
      </c>
      <c r="D314" s="14" t="s">
        <v>123</v>
      </c>
      <c r="E314" s="14" t="s">
        <v>215</v>
      </c>
      <c r="F314" s="14" t="s">
        <v>106</v>
      </c>
      <c r="G314" s="14" t="s">
        <v>139</v>
      </c>
      <c r="H314" s="14" t="s">
        <v>216</v>
      </c>
      <c r="I314" s="14">
        <v>10</v>
      </c>
      <c r="J314" s="14">
        <v>10</v>
      </c>
      <c r="K314" s="14"/>
      <c r="L314" s="14">
        <v>10</v>
      </c>
      <c r="M314" s="14"/>
      <c r="N314" s="14"/>
      <c r="O314" s="14"/>
      <c r="P314" s="14"/>
      <c r="Q314" s="14" t="s">
        <v>119</v>
      </c>
      <c r="R314" s="14" t="s">
        <v>108</v>
      </c>
      <c r="S314" s="14" t="s">
        <v>120</v>
      </c>
      <c r="T314" s="14" t="s">
        <v>120</v>
      </c>
      <c r="U314" s="14" t="s">
        <v>108</v>
      </c>
      <c r="V314" s="14" t="s">
        <v>120</v>
      </c>
      <c r="W314" s="14">
        <v>5</v>
      </c>
      <c r="X314" s="14">
        <v>15</v>
      </c>
      <c r="Y314" s="14">
        <v>15</v>
      </c>
      <c r="Z314" s="14" t="s">
        <v>1493</v>
      </c>
      <c r="AA314" s="14" t="s">
        <v>1494</v>
      </c>
      <c r="AB314" s="14" t="s">
        <v>123</v>
      </c>
      <c r="AC314" s="28"/>
      <c r="AD314" s="28"/>
      <c r="AE314" s="28"/>
      <c r="AF314" s="28"/>
    </row>
    <row r="315" ht="128.25" spans="1:32">
      <c r="A315" s="18" t="s">
        <v>22</v>
      </c>
      <c r="B315" s="29" t="s">
        <v>1495</v>
      </c>
      <c r="C315" s="14" t="s">
        <v>1496</v>
      </c>
      <c r="D315" s="14" t="s">
        <v>241</v>
      </c>
      <c r="E315" s="14" t="s">
        <v>1497</v>
      </c>
      <c r="F315" s="14" t="s">
        <v>106</v>
      </c>
      <c r="G315" s="14" t="s">
        <v>241</v>
      </c>
      <c r="H315" s="14" t="s">
        <v>1498</v>
      </c>
      <c r="I315" s="14">
        <v>80</v>
      </c>
      <c r="J315" s="14">
        <v>80</v>
      </c>
      <c r="K315" s="14"/>
      <c r="L315" s="14">
        <v>80</v>
      </c>
      <c r="M315" s="14"/>
      <c r="N315" s="14"/>
      <c r="O315" s="14"/>
      <c r="P315" s="14"/>
      <c r="Q315" s="14" t="s">
        <v>119</v>
      </c>
      <c r="R315" s="14" t="s">
        <v>108</v>
      </c>
      <c r="S315" s="14" t="s">
        <v>120</v>
      </c>
      <c r="T315" s="14" t="s">
        <v>120</v>
      </c>
      <c r="U315" s="14" t="s">
        <v>120</v>
      </c>
      <c r="V315" s="14" t="s">
        <v>120</v>
      </c>
      <c r="W315" s="14">
        <v>38</v>
      </c>
      <c r="X315" s="14">
        <v>42</v>
      </c>
      <c r="Y315" s="14">
        <v>42</v>
      </c>
      <c r="Z315" s="14" t="s">
        <v>244</v>
      </c>
      <c r="AA315" s="14" t="s">
        <v>1499</v>
      </c>
      <c r="AB315" s="14" t="s">
        <v>241</v>
      </c>
      <c r="AC315" s="28"/>
      <c r="AD315" s="28"/>
      <c r="AE315" s="28"/>
      <c r="AF315" s="28"/>
    </row>
    <row r="316" ht="242.25" spans="1:32">
      <c r="A316" s="18" t="s">
        <v>22</v>
      </c>
      <c r="B316" s="29" t="s">
        <v>1500</v>
      </c>
      <c r="C316" s="14" t="s">
        <v>1501</v>
      </c>
      <c r="D316" s="14" t="s">
        <v>241</v>
      </c>
      <c r="E316" s="14" t="s">
        <v>253</v>
      </c>
      <c r="F316" s="14" t="s">
        <v>106</v>
      </c>
      <c r="G316" s="14" t="s">
        <v>241</v>
      </c>
      <c r="H316" s="14" t="s">
        <v>254</v>
      </c>
      <c r="I316" s="14">
        <v>80</v>
      </c>
      <c r="J316" s="14">
        <v>80</v>
      </c>
      <c r="K316" s="14"/>
      <c r="L316" s="14">
        <v>80</v>
      </c>
      <c r="M316" s="14"/>
      <c r="N316" s="14"/>
      <c r="O316" s="14"/>
      <c r="P316" s="14"/>
      <c r="Q316" s="14" t="s">
        <v>119</v>
      </c>
      <c r="R316" s="14" t="s">
        <v>108</v>
      </c>
      <c r="S316" s="14" t="s">
        <v>120</v>
      </c>
      <c r="T316" s="14" t="s">
        <v>120</v>
      </c>
      <c r="U316" s="14" t="s">
        <v>120</v>
      </c>
      <c r="V316" s="14" t="s">
        <v>120</v>
      </c>
      <c r="W316" s="14">
        <v>36</v>
      </c>
      <c r="X316" s="14">
        <v>98</v>
      </c>
      <c r="Y316" s="14">
        <v>45</v>
      </c>
      <c r="Z316" s="14" t="s">
        <v>244</v>
      </c>
      <c r="AA316" s="14" t="s">
        <v>1502</v>
      </c>
      <c r="AB316" s="14" t="s">
        <v>241</v>
      </c>
      <c r="AC316" s="28"/>
      <c r="AD316" s="28"/>
      <c r="AE316" s="28"/>
      <c r="AF316" s="28"/>
    </row>
    <row r="317" ht="85.5" spans="1:32">
      <c r="A317" s="18" t="s">
        <v>22</v>
      </c>
      <c r="B317" s="29" t="s">
        <v>1503</v>
      </c>
      <c r="C317" s="14" t="s">
        <v>1504</v>
      </c>
      <c r="D317" s="14" t="s">
        <v>288</v>
      </c>
      <c r="E317" s="14" t="s">
        <v>289</v>
      </c>
      <c r="F317" s="14" t="s">
        <v>106</v>
      </c>
      <c r="G317" s="14" t="s">
        <v>289</v>
      </c>
      <c r="H317" s="14" t="s">
        <v>290</v>
      </c>
      <c r="I317" s="14">
        <v>55</v>
      </c>
      <c r="J317" s="14">
        <v>50</v>
      </c>
      <c r="K317" s="14"/>
      <c r="L317" s="14"/>
      <c r="M317" s="14"/>
      <c r="N317" s="14">
        <v>50</v>
      </c>
      <c r="O317" s="14"/>
      <c r="P317" s="14">
        <v>5</v>
      </c>
      <c r="Q317" s="14" t="s">
        <v>119</v>
      </c>
      <c r="R317" s="14" t="s">
        <v>108</v>
      </c>
      <c r="S317" s="14" t="s">
        <v>108</v>
      </c>
      <c r="T317" s="14" t="s">
        <v>108</v>
      </c>
      <c r="U317" s="14" t="s">
        <v>108</v>
      </c>
      <c r="V317" s="14" t="s">
        <v>120</v>
      </c>
      <c r="W317" s="14">
        <v>20</v>
      </c>
      <c r="X317" s="14">
        <v>65</v>
      </c>
      <c r="Y317" s="14">
        <v>65</v>
      </c>
      <c r="Z317" s="14" t="s">
        <v>291</v>
      </c>
      <c r="AA317" s="14" t="s">
        <v>1505</v>
      </c>
      <c r="AB317" s="14" t="s">
        <v>288</v>
      </c>
      <c r="AC317" s="28"/>
      <c r="AD317" s="28"/>
      <c r="AE317" s="28"/>
      <c r="AF317" s="28"/>
    </row>
    <row r="318" ht="71.25" spans="1:32">
      <c r="A318" s="18" t="s">
        <v>22</v>
      </c>
      <c r="B318" s="29" t="s">
        <v>1506</v>
      </c>
      <c r="C318" s="14" t="s">
        <v>1507</v>
      </c>
      <c r="D318" s="14" t="s">
        <v>288</v>
      </c>
      <c r="E318" s="14" t="s">
        <v>289</v>
      </c>
      <c r="F318" s="14" t="s">
        <v>106</v>
      </c>
      <c r="G318" s="14" t="s">
        <v>289</v>
      </c>
      <c r="H318" s="14" t="s">
        <v>1508</v>
      </c>
      <c r="I318" s="14">
        <v>50</v>
      </c>
      <c r="J318" s="14">
        <v>41</v>
      </c>
      <c r="K318" s="14"/>
      <c r="L318" s="14"/>
      <c r="M318" s="14"/>
      <c r="N318" s="14">
        <v>41</v>
      </c>
      <c r="O318" s="14"/>
      <c r="P318" s="14">
        <v>9</v>
      </c>
      <c r="Q318" s="14" t="s">
        <v>119</v>
      </c>
      <c r="R318" s="14" t="s">
        <v>108</v>
      </c>
      <c r="S318" s="14" t="s">
        <v>108</v>
      </c>
      <c r="T318" s="14" t="s">
        <v>108</v>
      </c>
      <c r="U318" s="14" t="s">
        <v>108</v>
      </c>
      <c r="V318" s="14" t="s">
        <v>120</v>
      </c>
      <c r="W318" s="14">
        <v>16</v>
      </c>
      <c r="X318" s="14">
        <v>39</v>
      </c>
      <c r="Y318" s="14">
        <v>130</v>
      </c>
      <c r="Z318" s="14" t="s">
        <v>291</v>
      </c>
      <c r="AA318" s="14" t="s">
        <v>1509</v>
      </c>
      <c r="AB318" s="14" t="s">
        <v>288</v>
      </c>
      <c r="AC318" s="28"/>
      <c r="AD318" s="28"/>
      <c r="AE318" s="28"/>
      <c r="AF318" s="28"/>
    </row>
    <row r="319" ht="71.25" spans="1:32">
      <c r="A319" s="18" t="s">
        <v>22</v>
      </c>
      <c r="B319" s="29" t="s">
        <v>1510</v>
      </c>
      <c r="C319" s="14" t="s">
        <v>1511</v>
      </c>
      <c r="D319" s="14" t="s">
        <v>288</v>
      </c>
      <c r="E319" s="14" t="s">
        <v>325</v>
      </c>
      <c r="F319" s="14" t="s">
        <v>106</v>
      </c>
      <c r="G319" s="14" t="s">
        <v>326</v>
      </c>
      <c r="H319" s="14" t="s">
        <v>327</v>
      </c>
      <c r="I319" s="14">
        <v>50</v>
      </c>
      <c r="J319" s="14">
        <v>50</v>
      </c>
      <c r="K319" s="14"/>
      <c r="L319" s="14"/>
      <c r="M319" s="14"/>
      <c r="N319" s="14">
        <v>50</v>
      </c>
      <c r="O319" s="14"/>
      <c r="P319" s="14"/>
      <c r="Q319" s="14" t="s">
        <v>119</v>
      </c>
      <c r="R319" s="14" t="s">
        <v>108</v>
      </c>
      <c r="S319" s="14" t="s">
        <v>120</v>
      </c>
      <c r="T319" s="14" t="s">
        <v>120</v>
      </c>
      <c r="U319" s="14" t="s">
        <v>120</v>
      </c>
      <c r="V319" s="14" t="s">
        <v>108</v>
      </c>
      <c r="W319" s="14">
        <v>57</v>
      </c>
      <c r="X319" s="14">
        <v>189</v>
      </c>
      <c r="Y319" s="14">
        <v>320</v>
      </c>
      <c r="Z319" s="14" t="s">
        <v>291</v>
      </c>
      <c r="AA319" s="14" t="s">
        <v>1512</v>
      </c>
      <c r="AB319" s="14" t="s">
        <v>288</v>
      </c>
      <c r="AC319" s="28"/>
      <c r="AD319" s="28"/>
      <c r="AE319" s="28"/>
      <c r="AF319" s="28"/>
    </row>
    <row r="320" ht="114" spans="1:32">
      <c r="A320" s="18" t="s">
        <v>22</v>
      </c>
      <c r="B320" s="29" t="s">
        <v>1513</v>
      </c>
      <c r="C320" s="14" t="s">
        <v>1514</v>
      </c>
      <c r="D320" s="14" t="s">
        <v>337</v>
      </c>
      <c r="E320" s="14" t="s">
        <v>1515</v>
      </c>
      <c r="F320" s="14" t="s">
        <v>106</v>
      </c>
      <c r="G320" s="14" t="s">
        <v>1516</v>
      </c>
      <c r="H320" s="14" t="s">
        <v>1517</v>
      </c>
      <c r="I320" s="14">
        <v>80</v>
      </c>
      <c r="J320" s="14">
        <v>80</v>
      </c>
      <c r="K320" s="14"/>
      <c r="L320" s="14">
        <v>80</v>
      </c>
      <c r="M320" s="14"/>
      <c r="N320" s="14"/>
      <c r="O320" s="14"/>
      <c r="P320" s="14"/>
      <c r="Q320" s="14" t="s">
        <v>119</v>
      </c>
      <c r="R320" s="14" t="s">
        <v>108</v>
      </c>
      <c r="S320" s="14" t="s">
        <v>108</v>
      </c>
      <c r="T320" s="14" t="s">
        <v>108</v>
      </c>
      <c r="U320" s="14" t="s">
        <v>108</v>
      </c>
      <c r="V320" s="14" t="s">
        <v>120</v>
      </c>
      <c r="W320" s="14">
        <v>113</v>
      </c>
      <c r="X320" s="14">
        <v>378</v>
      </c>
      <c r="Y320" s="14">
        <v>1408</v>
      </c>
      <c r="Z320" s="14" t="s">
        <v>1518</v>
      </c>
      <c r="AA320" s="14" t="s">
        <v>1519</v>
      </c>
      <c r="AB320" s="14" t="s">
        <v>337</v>
      </c>
      <c r="AC320" s="28"/>
      <c r="AD320" s="28"/>
      <c r="AE320" s="28"/>
      <c r="AF320" s="28"/>
    </row>
    <row r="321" ht="114" spans="1:32">
      <c r="A321" s="18" t="s">
        <v>22</v>
      </c>
      <c r="B321" s="29" t="s">
        <v>1520</v>
      </c>
      <c r="C321" s="14" t="s">
        <v>1521</v>
      </c>
      <c r="D321" s="14" t="s">
        <v>337</v>
      </c>
      <c r="E321" s="14" t="s">
        <v>1090</v>
      </c>
      <c r="F321" s="14" t="s">
        <v>106</v>
      </c>
      <c r="G321" s="14" t="s">
        <v>357</v>
      </c>
      <c r="H321" s="14" t="s">
        <v>1091</v>
      </c>
      <c r="I321" s="14">
        <v>45.5</v>
      </c>
      <c r="J321" s="14">
        <v>45.5</v>
      </c>
      <c r="K321" s="14"/>
      <c r="L321" s="14">
        <v>45.5</v>
      </c>
      <c r="M321" s="14"/>
      <c r="N321" s="14"/>
      <c r="O321" s="14"/>
      <c r="P321" s="14"/>
      <c r="Q321" s="14" t="s">
        <v>119</v>
      </c>
      <c r="R321" s="14" t="s">
        <v>108</v>
      </c>
      <c r="S321" s="14" t="s">
        <v>108</v>
      </c>
      <c r="T321" s="14" t="s">
        <v>108</v>
      </c>
      <c r="U321" s="14" t="s">
        <v>108</v>
      </c>
      <c r="V321" s="14" t="s">
        <v>120</v>
      </c>
      <c r="W321" s="14">
        <v>82</v>
      </c>
      <c r="X321" s="14">
        <v>272</v>
      </c>
      <c r="Y321" s="14">
        <v>272</v>
      </c>
      <c r="Z321" s="14" t="s">
        <v>1522</v>
      </c>
      <c r="AA321" s="14" t="s">
        <v>1093</v>
      </c>
      <c r="AB321" s="14" t="s">
        <v>337</v>
      </c>
      <c r="AC321" s="28"/>
      <c r="AD321" s="28"/>
      <c r="AE321" s="28"/>
      <c r="AF321" s="28"/>
    </row>
    <row r="322" ht="42.75" spans="1:32">
      <c r="A322" s="18" t="s">
        <v>22</v>
      </c>
      <c r="B322" s="29" t="s">
        <v>1523</v>
      </c>
      <c r="C322" s="14" t="s">
        <v>1524</v>
      </c>
      <c r="D322" s="14" t="s">
        <v>443</v>
      </c>
      <c r="E322" s="14" t="s">
        <v>474</v>
      </c>
      <c r="F322" s="14" t="s">
        <v>106</v>
      </c>
      <c r="G322" s="14" t="s">
        <v>474</v>
      </c>
      <c r="H322" s="14" t="s">
        <v>476</v>
      </c>
      <c r="I322" s="14">
        <v>120</v>
      </c>
      <c r="J322" s="14">
        <v>120</v>
      </c>
      <c r="K322" s="14">
        <v>120</v>
      </c>
      <c r="L322" s="14"/>
      <c r="M322" s="14"/>
      <c r="N322" s="14"/>
      <c r="O322" s="14"/>
      <c r="P322" s="14"/>
      <c r="Q322" s="14" t="s">
        <v>107</v>
      </c>
      <c r="R322" s="14" t="s">
        <v>108</v>
      </c>
      <c r="S322" s="14" t="s">
        <v>120</v>
      </c>
      <c r="T322" s="14" t="s">
        <v>120</v>
      </c>
      <c r="U322" s="14" t="s">
        <v>120</v>
      </c>
      <c r="V322" s="14" t="s">
        <v>120</v>
      </c>
      <c r="W322" s="14">
        <v>4</v>
      </c>
      <c r="X322" s="14">
        <v>13</v>
      </c>
      <c r="Y322" s="14">
        <v>25</v>
      </c>
      <c r="Z322" s="14" t="s">
        <v>447</v>
      </c>
      <c r="AA322" s="14" t="s">
        <v>1525</v>
      </c>
      <c r="AB322" s="14" t="s">
        <v>443</v>
      </c>
      <c r="AC322" s="28"/>
      <c r="AD322" s="28"/>
      <c r="AE322" s="28"/>
      <c r="AF322" s="28"/>
    </row>
    <row r="323" ht="42.75" spans="1:32">
      <c r="A323" s="18" t="s">
        <v>22</v>
      </c>
      <c r="B323" s="29" t="s">
        <v>1526</v>
      </c>
      <c r="C323" s="14" t="s">
        <v>1527</v>
      </c>
      <c r="D323" s="14" t="s">
        <v>443</v>
      </c>
      <c r="E323" s="14" t="s">
        <v>479</v>
      </c>
      <c r="F323" s="14" t="s">
        <v>106</v>
      </c>
      <c r="G323" s="14" t="s">
        <v>480</v>
      </c>
      <c r="H323" s="14" t="s">
        <v>481</v>
      </c>
      <c r="I323" s="14">
        <v>90</v>
      </c>
      <c r="J323" s="14">
        <v>90</v>
      </c>
      <c r="K323" s="14">
        <v>90</v>
      </c>
      <c r="L323" s="14"/>
      <c r="M323" s="14"/>
      <c r="N323" s="14"/>
      <c r="O323" s="14"/>
      <c r="P323" s="14"/>
      <c r="Q323" s="14" t="s">
        <v>107</v>
      </c>
      <c r="R323" s="14" t="s">
        <v>108</v>
      </c>
      <c r="S323" s="14" t="s">
        <v>108</v>
      </c>
      <c r="T323" s="14" t="s">
        <v>108</v>
      </c>
      <c r="U323" s="14" t="s">
        <v>108</v>
      </c>
      <c r="V323" s="14" t="s">
        <v>120</v>
      </c>
      <c r="W323" s="14">
        <v>82</v>
      </c>
      <c r="X323" s="14">
        <v>296</v>
      </c>
      <c r="Y323" s="14">
        <v>761</v>
      </c>
      <c r="Z323" s="14" t="s">
        <v>447</v>
      </c>
      <c r="AA323" s="14" t="s">
        <v>1525</v>
      </c>
      <c r="AB323" s="14" t="s">
        <v>443</v>
      </c>
      <c r="AC323" s="28"/>
      <c r="AD323" s="28"/>
      <c r="AE323" s="28"/>
      <c r="AF323" s="28"/>
    </row>
    <row r="324" ht="85.5" spans="1:32">
      <c r="A324" s="18" t="s">
        <v>22</v>
      </c>
      <c r="B324" s="29" t="s">
        <v>1528</v>
      </c>
      <c r="C324" s="14" t="s">
        <v>1529</v>
      </c>
      <c r="D324" s="14" t="s">
        <v>1116</v>
      </c>
      <c r="E324" s="14" t="s">
        <v>1329</v>
      </c>
      <c r="F324" s="14" t="s">
        <v>106</v>
      </c>
      <c r="G324" s="14" t="s">
        <v>1329</v>
      </c>
      <c r="H324" s="14" t="s">
        <v>1530</v>
      </c>
      <c r="I324" s="14">
        <v>210</v>
      </c>
      <c r="J324" s="14">
        <v>100</v>
      </c>
      <c r="K324" s="14"/>
      <c r="L324" s="14">
        <v>100</v>
      </c>
      <c r="M324" s="14"/>
      <c r="N324" s="14"/>
      <c r="O324" s="14"/>
      <c r="P324" s="14">
        <v>110</v>
      </c>
      <c r="Q324" s="14" t="s">
        <v>119</v>
      </c>
      <c r="R324" s="14" t="s">
        <v>108</v>
      </c>
      <c r="S324" s="14" t="s">
        <v>120</v>
      </c>
      <c r="T324" s="14" t="s">
        <v>120</v>
      </c>
      <c r="U324" s="14" t="s">
        <v>108</v>
      </c>
      <c r="V324" s="14" t="s">
        <v>120</v>
      </c>
      <c r="W324" s="14">
        <v>30</v>
      </c>
      <c r="X324" s="14">
        <v>105</v>
      </c>
      <c r="Y324" s="14">
        <v>300</v>
      </c>
      <c r="Z324" s="14" t="s">
        <v>1531</v>
      </c>
      <c r="AA324" s="14" t="s">
        <v>1532</v>
      </c>
      <c r="AB324" s="14" t="s">
        <v>1116</v>
      </c>
      <c r="AC324" s="28"/>
      <c r="AD324" s="28"/>
      <c r="AE324" s="28"/>
      <c r="AF324" s="28"/>
    </row>
    <row r="325" ht="85.5" spans="1:32">
      <c r="A325" s="18" t="s">
        <v>22</v>
      </c>
      <c r="B325" s="29" t="s">
        <v>1533</v>
      </c>
      <c r="C325" s="14" t="s">
        <v>1534</v>
      </c>
      <c r="D325" s="14" t="s">
        <v>1116</v>
      </c>
      <c r="E325" s="14" t="s">
        <v>1535</v>
      </c>
      <c r="F325" s="14" t="s">
        <v>106</v>
      </c>
      <c r="G325" s="14" t="s">
        <v>357</v>
      </c>
      <c r="H325" s="14" t="s">
        <v>1536</v>
      </c>
      <c r="I325" s="14">
        <v>60</v>
      </c>
      <c r="J325" s="14">
        <v>30</v>
      </c>
      <c r="K325" s="14"/>
      <c r="L325" s="14"/>
      <c r="M325" s="14"/>
      <c r="N325" s="14">
        <v>30</v>
      </c>
      <c r="O325" s="14"/>
      <c r="P325" s="14">
        <v>30</v>
      </c>
      <c r="Q325" s="14" t="s">
        <v>119</v>
      </c>
      <c r="R325" s="14" t="s">
        <v>108</v>
      </c>
      <c r="S325" s="14" t="s">
        <v>120</v>
      </c>
      <c r="T325" s="14" t="s">
        <v>108</v>
      </c>
      <c r="U325" s="14" t="s">
        <v>120</v>
      </c>
      <c r="V325" s="14" t="s">
        <v>108</v>
      </c>
      <c r="W325" s="14">
        <v>65</v>
      </c>
      <c r="X325" s="14">
        <v>81</v>
      </c>
      <c r="Y325" s="14">
        <v>106</v>
      </c>
      <c r="Z325" s="14" t="s">
        <v>244</v>
      </c>
      <c r="AA325" s="14" t="s">
        <v>1537</v>
      </c>
      <c r="AB325" s="14" t="s">
        <v>1116</v>
      </c>
      <c r="AC325" s="28"/>
      <c r="AD325" s="28"/>
      <c r="AE325" s="28"/>
      <c r="AF325" s="28"/>
    </row>
    <row r="326" ht="57" spans="1:32">
      <c r="A326" s="18" t="s">
        <v>22</v>
      </c>
      <c r="B326" s="29" t="s">
        <v>1538</v>
      </c>
      <c r="C326" s="14" t="s">
        <v>1539</v>
      </c>
      <c r="D326" s="14" t="s">
        <v>1116</v>
      </c>
      <c r="E326" s="14" t="s">
        <v>1439</v>
      </c>
      <c r="F326" s="14">
        <v>2024</v>
      </c>
      <c r="G326" s="14" t="s">
        <v>1116</v>
      </c>
      <c r="H326" s="14" t="s">
        <v>1441</v>
      </c>
      <c r="I326" s="14">
        <v>700</v>
      </c>
      <c r="J326" s="14">
        <v>100</v>
      </c>
      <c r="K326" s="14"/>
      <c r="L326" s="14">
        <v>100</v>
      </c>
      <c r="M326" s="14"/>
      <c r="N326" s="14"/>
      <c r="O326" s="14"/>
      <c r="P326" s="14">
        <v>600</v>
      </c>
      <c r="Q326" s="14" t="s">
        <v>119</v>
      </c>
      <c r="R326" s="14" t="s">
        <v>108</v>
      </c>
      <c r="S326" s="14" t="s">
        <v>120</v>
      </c>
      <c r="T326" s="14" t="s">
        <v>120</v>
      </c>
      <c r="U326" s="14" t="s">
        <v>120</v>
      </c>
      <c r="V326" s="14" t="s">
        <v>120</v>
      </c>
      <c r="W326" s="14">
        <v>350</v>
      </c>
      <c r="X326" s="14">
        <v>1260</v>
      </c>
      <c r="Y326" s="14">
        <v>1600</v>
      </c>
      <c r="Z326" s="14" t="s">
        <v>1540</v>
      </c>
      <c r="AA326" s="14" t="s">
        <v>1541</v>
      </c>
      <c r="AB326" s="14" t="s">
        <v>1116</v>
      </c>
      <c r="AC326" s="28"/>
      <c r="AD326" s="28"/>
      <c r="AE326" s="28"/>
      <c r="AF326" s="28"/>
    </row>
    <row r="327" ht="142.5" spans="1:32">
      <c r="A327" s="18" t="s">
        <v>22</v>
      </c>
      <c r="B327" s="29" t="s">
        <v>1542</v>
      </c>
      <c r="C327" s="14" t="s">
        <v>1543</v>
      </c>
      <c r="D327" s="14" t="s">
        <v>1116</v>
      </c>
      <c r="E327" s="14" t="s">
        <v>1544</v>
      </c>
      <c r="F327" s="14" t="s">
        <v>106</v>
      </c>
      <c r="G327" s="14" t="s">
        <v>1544</v>
      </c>
      <c r="H327" s="14" t="s">
        <v>1545</v>
      </c>
      <c r="I327" s="14">
        <v>80</v>
      </c>
      <c r="J327" s="14">
        <v>80</v>
      </c>
      <c r="K327" s="14"/>
      <c r="L327" s="14">
        <v>80</v>
      </c>
      <c r="M327" s="14"/>
      <c r="N327" s="14"/>
      <c r="O327" s="14"/>
      <c r="P327" s="14"/>
      <c r="Q327" s="14" t="s">
        <v>119</v>
      </c>
      <c r="R327" s="14" t="s">
        <v>108</v>
      </c>
      <c r="S327" s="14" t="s">
        <v>108</v>
      </c>
      <c r="T327" s="14" t="s">
        <v>120</v>
      </c>
      <c r="U327" s="14" t="s">
        <v>108</v>
      </c>
      <c r="V327" s="14" t="s">
        <v>120</v>
      </c>
      <c r="W327" s="14">
        <v>90</v>
      </c>
      <c r="X327" s="14">
        <v>293</v>
      </c>
      <c r="Y327" s="14">
        <v>1300</v>
      </c>
      <c r="Z327" s="14" t="s">
        <v>1546</v>
      </c>
      <c r="AA327" s="14" t="s">
        <v>1547</v>
      </c>
      <c r="AB327" s="14" t="s">
        <v>1116</v>
      </c>
      <c r="AC327" s="28"/>
      <c r="AD327" s="28"/>
      <c r="AE327" s="28"/>
      <c r="AF327" s="28"/>
    </row>
    <row r="328" ht="71.25" spans="1:32">
      <c r="A328" s="18" t="s">
        <v>22</v>
      </c>
      <c r="B328" s="29" t="s">
        <v>1548</v>
      </c>
      <c r="C328" s="14" t="s">
        <v>1549</v>
      </c>
      <c r="D328" s="14" t="s">
        <v>1116</v>
      </c>
      <c r="E328" s="14" t="s">
        <v>1550</v>
      </c>
      <c r="F328" s="14" t="s">
        <v>106</v>
      </c>
      <c r="G328" s="14" t="s">
        <v>1550</v>
      </c>
      <c r="H328" s="14" t="s">
        <v>1551</v>
      </c>
      <c r="I328" s="14">
        <v>80</v>
      </c>
      <c r="J328" s="14">
        <v>30</v>
      </c>
      <c r="K328" s="14"/>
      <c r="L328" s="14">
        <v>30</v>
      </c>
      <c r="M328" s="14"/>
      <c r="N328" s="14"/>
      <c r="O328" s="14"/>
      <c r="P328" s="14">
        <v>50</v>
      </c>
      <c r="Q328" s="14" t="s">
        <v>119</v>
      </c>
      <c r="R328" s="14" t="s">
        <v>108</v>
      </c>
      <c r="S328" s="14" t="s">
        <v>120</v>
      </c>
      <c r="T328" s="14" t="s">
        <v>120</v>
      </c>
      <c r="U328" s="14" t="s">
        <v>108</v>
      </c>
      <c r="V328" s="14" t="s">
        <v>120</v>
      </c>
      <c r="W328" s="14">
        <v>25</v>
      </c>
      <c r="X328" s="14">
        <v>62</v>
      </c>
      <c r="Y328" s="14">
        <v>48</v>
      </c>
      <c r="Z328" s="14" t="s">
        <v>1540</v>
      </c>
      <c r="AA328" s="14" t="s">
        <v>1552</v>
      </c>
      <c r="AB328" s="14" t="s">
        <v>1116</v>
      </c>
      <c r="AC328" s="28"/>
      <c r="AD328" s="28"/>
      <c r="AE328" s="28"/>
      <c r="AF328" s="28"/>
    </row>
    <row r="329" ht="85.5" spans="1:32">
      <c r="A329" s="18" t="s">
        <v>22</v>
      </c>
      <c r="B329" s="29" t="s">
        <v>1553</v>
      </c>
      <c r="C329" s="14" t="s">
        <v>1554</v>
      </c>
      <c r="D329" s="14" t="s">
        <v>545</v>
      </c>
      <c r="E329" s="14" t="s">
        <v>552</v>
      </c>
      <c r="F329" s="14" t="s">
        <v>106</v>
      </c>
      <c r="G329" s="14" t="s">
        <v>553</v>
      </c>
      <c r="H329" s="14" t="s">
        <v>554</v>
      </c>
      <c r="I329" s="14">
        <v>30</v>
      </c>
      <c r="J329" s="14">
        <v>30</v>
      </c>
      <c r="K329" s="14"/>
      <c r="L329" s="14">
        <v>30</v>
      </c>
      <c r="M329" s="14"/>
      <c r="N329" s="14"/>
      <c r="O329" s="14"/>
      <c r="P329" s="14"/>
      <c r="Q329" s="14" t="s">
        <v>119</v>
      </c>
      <c r="R329" s="14" t="s">
        <v>108</v>
      </c>
      <c r="S329" s="14" t="s">
        <v>108</v>
      </c>
      <c r="T329" s="14" t="s">
        <v>108</v>
      </c>
      <c r="U329" s="14" t="s">
        <v>108</v>
      </c>
      <c r="V329" s="14" t="s">
        <v>120</v>
      </c>
      <c r="W329" s="14">
        <v>27</v>
      </c>
      <c r="X329" s="14">
        <v>86</v>
      </c>
      <c r="Y329" s="14">
        <v>124</v>
      </c>
      <c r="Z329" s="14" t="s">
        <v>374</v>
      </c>
      <c r="AA329" s="14" t="s">
        <v>1555</v>
      </c>
      <c r="AB329" s="14" t="s">
        <v>545</v>
      </c>
      <c r="AC329" s="28"/>
      <c r="AD329" s="28"/>
      <c r="AE329" s="28"/>
      <c r="AF329" s="28"/>
    </row>
    <row r="330" ht="57" spans="1:32">
      <c r="A330" s="18" t="s">
        <v>22</v>
      </c>
      <c r="B330" s="29" t="s">
        <v>1556</v>
      </c>
      <c r="C330" s="14" t="s">
        <v>1557</v>
      </c>
      <c r="D330" s="14" t="s">
        <v>545</v>
      </c>
      <c r="E330" s="14" t="s">
        <v>558</v>
      </c>
      <c r="F330" s="14" t="s">
        <v>106</v>
      </c>
      <c r="G330" s="14" t="s">
        <v>559</v>
      </c>
      <c r="H330" s="14" t="s">
        <v>560</v>
      </c>
      <c r="I330" s="14">
        <v>70</v>
      </c>
      <c r="J330" s="14">
        <v>70</v>
      </c>
      <c r="K330" s="14"/>
      <c r="L330" s="14">
        <v>70</v>
      </c>
      <c r="M330" s="14"/>
      <c r="N330" s="14"/>
      <c r="O330" s="14"/>
      <c r="P330" s="14"/>
      <c r="Q330" s="14" t="s">
        <v>119</v>
      </c>
      <c r="R330" s="14" t="s">
        <v>108</v>
      </c>
      <c r="S330" s="14" t="s">
        <v>108</v>
      </c>
      <c r="T330" s="14" t="s">
        <v>108</v>
      </c>
      <c r="U330" s="14" t="s">
        <v>108</v>
      </c>
      <c r="V330" s="14" t="s">
        <v>120</v>
      </c>
      <c r="W330" s="14">
        <v>92</v>
      </c>
      <c r="X330" s="14">
        <v>345</v>
      </c>
      <c r="Y330" s="14">
        <v>1145</v>
      </c>
      <c r="Z330" s="14" t="s">
        <v>374</v>
      </c>
      <c r="AA330" s="14" t="s">
        <v>1418</v>
      </c>
      <c r="AB330" s="14" t="s">
        <v>545</v>
      </c>
      <c r="AC330" s="28"/>
      <c r="AD330" s="28"/>
      <c r="AE330" s="28"/>
      <c r="AF330" s="28"/>
    </row>
    <row r="331" ht="71.25" spans="1:32">
      <c r="A331" s="18" t="s">
        <v>22</v>
      </c>
      <c r="B331" s="29" t="s">
        <v>1558</v>
      </c>
      <c r="C331" s="14" t="s">
        <v>1559</v>
      </c>
      <c r="D331" s="14" t="s">
        <v>581</v>
      </c>
      <c r="E331" s="14" t="s">
        <v>601</v>
      </c>
      <c r="F331" s="14" t="s">
        <v>106</v>
      </c>
      <c r="G331" s="14" t="s">
        <v>601</v>
      </c>
      <c r="H331" s="14" t="s">
        <v>602</v>
      </c>
      <c r="I331" s="14">
        <v>100</v>
      </c>
      <c r="J331" s="14">
        <v>100</v>
      </c>
      <c r="K331" s="14"/>
      <c r="L331" s="14"/>
      <c r="M331" s="14"/>
      <c r="N331" s="14">
        <v>100</v>
      </c>
      <c r="O331" s="14"/>
      <c r="P331" s="14"/>
      <c r="Q331" s="14" t="s">
        <v>119</v>
      </c>
      <c r="R331" s="14" t="s">
        <v>108</v>
      </c>
      <c r="S331" s="14" t="s">
        <v>108</v>
      </c>
      <c r="T331" s="14" t="s">
        <v>120</v>
      </c>
      <c r="U331" s="14" t="s">
        <v>108</v>
      </c>
      <c r="V331" s="14" t="s">
        <v>120</v>
      </c>
      <c r="W331" s="14">
        <v>36</v>
      </c>
      <c r="X331" s="14">
        <v>112</v>
      </c>
      <c r="Y331" s="14">
        <v>652</v>
      </c>
      <c r="Z331" s="14" t="s">
        <v>668</v>
      </c>
      <c r="AA331" s="14" t="s">
        <v>1560</v>
      </c>
      <c r="AB331" s="14" t="s">
        <v>581</v>
      </c>
      <c r="AC331" s="28"/>
      <c r="AD331" s="28"/>
      <c r="AE331" s="28"/>
      <c r="AF331" s="28"/>
    </row>
    <row r="332" ht="71.25" spans="1:32">
      <c r="A332" s="18" t="s">
        <v>22</v>
      </c>
      <c r="B332" s="29" t="s">
        <v>1561</v>
      </c>
      <c r="C332" s="14" t="s">
        <v>1562</v>
      </c>
      <c r="D332" s="14" t="s">
        <v>581</v>
      </c>
      <c r="E332" s="14" t="s">
        <v>606</v>
      </c>
      <c r="F332" s="14" t="s">
        <v>106</v>
      </c>
      <c r="G332" s="14" t="s">
        <v>606</v>
      </c>
      <c r="H332" s="14" t="s">
        <v>607</v>
      </c>
      <c r="I332" s="14">
        <v>30</v>
      </c>
      <c r="J332" s="14">
        <v>30</v>
      </c>
      <c r="K332" s="14"/>
      <c r="L332" s="14"/>
      <c r="M332" s="14"/>
      <c r="N332" s="14">
        <v>30</v>
      </c>
      <c r="O332" s="14"/>
      <c r="P332" s="14"/>
      <c r="Q332" s="14" t="s">
        <v>119</v>
      </c>
      <c r="R332" s="14" t="s">
        <v>108</v>
      </c>
      <c r="S332" s="14" t="s">
        <v>108</v>
      </c>
      <c r="T332" s="14" t="s">
        <v>108</v>
      </c>
      <c r="U332" s="14" t="s">
        <v>108</v>
      </c>
      <c r="V332" s="14" t="s">
        <v>120</v>
      </c>
      <c r="W332" s="14">
        <v>62</v>
      </c>
      <c r="X332" s="14">
        <v>186</v>
      </c>
      <c r="Y332" s="14">
        <v>1283</v>
      </c>
      <c r="Z332" s="14" t="s">
        <v>668</v>
      </c>
      <c r="AA332" s="14" t="s">
        <v>1563</v>
      </c>
      <c r="AB332" s="14" t="s">
        <v>581</v>
      </c>
      <c r="AC332" s="28"/>
      <c r="AD332" s="28"/>
      <c r="AE332" s="28"/>
      <c r="AF332" s="28"/>
    </row>
    <row r="333" ht="85.5" spans="1:32">
      <c r="A333" s="18" t="s">
        <v>22</v>
      </c>
      <c r="B333" s="29" t="s">
        <v>1564</v>
      </c>
      <c r="C333" s="14" t="s">
        <v>1565</v>
      </c>
      <c r="D333" s="14" t="s">
        <v>581</v>
      </c>
      <c r="E333" s="14" t="s">
        <v>653</v>
      </c>
      <c r="F333" s="14" t="s">
        <v>106</v>
      </c>
      <c r="G333" s="14" t="s">
        <v>653</v>
      </c>
      <c r="H333" s="14" t="s">
        <v>654</v>
      </c>
      <c r="I333" s="14">
        <v>80</v>
      </c>
      <c r="J333" s="14">
        <v>80</v>
      </c>
      <c r="K333" s="14">
        <v>80</v>
      </c>
      <c r="L333" s="14"/>
      <c r="M333" s="14"/>
      <c r="N333" s="14"/>
      <c r="O333" s="14"/>
      <c r="P333" s="14"/>
      <c r="Q333" s="14" t="s">
        <v>119</v>
      </c>
      <c r="R333" s="14" t="s">
        <v>108</v>
      </c>
      <c r="S333" s="14" t="s">
        <v>108</v>
      </c>
      <c r="T333" s="14" t="s">
        <v>120</v>
      </c>
      <c r="U333" s="14" t="s">
        <v>108</v>
      </c>
      <c r="V333" s="14" t="s">
        <v>120</v>
      </c>
      <c r="W333" s="14">
        <v>178</v>
      </c>
      <c r="X333" s="14">
        <v>536</v>
      </c>
      <c r="Y333" s="14">
        <v>3437</v>
      </c>
      <c r="Z333" s="14" t="s">
        <v>668</v>
      </c>
      <c r="AA333" s="14" t="s">
        <v>1566</v>
      </c>
      <c r="AB333" s="14" t="s">
        <v>581</v>
      </c>
      <c r="AC333" s="28"/>
      <c r="AD333" s="28"/>
      <c r="AE333" s="28"/>
      <c r="AF333" s="28"/>
    </row>
    <row r="334" ht="114" spans="1:32">
      <c r="A334" s="18" t="s">
        <v>22</v>
      </c>
      <c r="B334" s="29" t="s">
        <v>1567</v>
      </c>
      <c r="C334" s="14" t="s">
        <v>1568</v>
      </c>
      <c r="D334" s="14" t="s">
        <v>763</v>
      </c>
      <c r="E334" s="14" t="s">
        <v>1365</v>
      </c>
      <c r="F334" s="14" t="s">
        <v>106</v>
      </c>
      <c r="G334" s="14" t="s">
        <v>765</v>
      </c>
      <c r="H334" s="14" t="s">
        <v>1366</v>
      </c>
      <c r="I334" s="14">
        <v>120</v>
      </c>
      <c r="J334" s="14">
        <v>120</v>
      </c>
      <c r="K334" s="14"/>
      <c r="L334" s="14"/>
      <c r="M334" s="14"/>
      <c r="N334" s="14">
        <v>120</v>
      </c>
      <c r="O334" s="14"/>
      <c r="P334" s="14"/>
      <c r="Q334" s="14" t="s">
        <v>119</v>
      </c>
      <c r="R334" s="14" t="s">
        <v>108</v>
      </c>
      <c r="S334" s="14" t="s">
        <v>108</v>
      </c>
      <c r="T334" s="14" t="s">
        <v>108</v>
      </c>
      <c r="U334" s="14" t="s">
        <v>108</v>
      </c>
      <c r="V334" s="14" t="s">
        <v>120</v>
      </c>
      <c r="W334" s="14">
        <v>125</v>
      </c>
      <c r="X334" s="14">
        <v>448</v>
      </c>
      <c r="Y334" s="14">
        <v>1821</v>
      </c>
      <c r="Z334" s="14" t="s">
        <v>447</v>
      </c>
      <c r="AA334" s="14" t="s">
        <v>1569</v>
      </c>
      <c r="AB334" s="14" t="s">
        <v>763</v>
      </c>
      <c r="AC334" s="28"/>
      <c r="AD334" s="28"/>
      <c r="AE334" s="28"/>
      <c r="AF334" s="28"/>
    </row>
    <row r="335" ht="114" spans="1:32">
      <c r="A335" s="18" t="s">
        <v>22</v>
      </c>
      <c r="B335" s="29" t="s">
        <v>1570</v>
      </c>
      <c r="C335" s="14" t="s">
        <v>1571</v>
      </c>
      <c r="D335" s="14" t="s">
        <v>763</v>
      </c>
      <c r="E335" s="14" t="s">
        <v>1572</v>
      </c>
      <c r="F335" s="14" t="s">
        <v>106</v>
      </c>
      <c r="G335" s="14" t="s">
        <v>765</v>
      </c>
      <c r="H335" s="14" t="s">
        <v>1573</v>
      </c>
      <c r="I335" s="14">
        <v>380</v>
      </c>
      <c r="J335" s="14">
        <v>180</v>
      </c>
      <c r="K335" s="14"/>
      <c r="L335" s="14"/>
      <c r="M335" s="14"/>
      <c r="N335" s="14">
        <v>180</v>
      </c>
      <c r="O335" s="14"/>
      <c r="P335" s="14">
        <v>200</v>
      </c>
      <c r="Q335" s="14" t="s">
        <v>119</v>
      </c>
      <c r="R335" s="14" t="s">
        <v>120</v>
      </c>
      <c r="S335" s="14" t="s">
        <v>120</v>
      </c>
      <c r="T335" s="14" t="s">
        <v>108</v>
      </c>
      <c r="U335" s="14" t="s">
        <v>108</v>
      </c>
      <c r="V335" s="14" t="s">
        <v>120</v>
      </c>
      <c r="W335" s="14">
        <v>126</v>
      </c>
      <c r="X335" s="14">
        <v>410</v>
      </c>
      <c r="Y335" s="14">
        <v>1100</v>
      </c>
      <c r="Z335" s="14" t="s">
        <v>447</v>
      </c>
      <c r="AA335" s="14" t="s">
        <v>1574</v>
      </c>
      <c r="AB335" s="14" t="s">
        <v>763</v>
      </c>
      <c r="AC335" s="28"/>
      <c r="AD335" s="28"/>
      <c r="AE335" s="28"/>
      <c r="AF335" s="28"/>
    </row>
    <row r="336" ht="256.5" spans="1:32">
      <c r="A336" s="18" t="s">
        <v>22</v>
      </c>
      <c r="B336" s="29" t="s">
        <v>1575</v>
      </c>
      <c r="C336" s="14" t="s">
        <v>1576</v>
      </c>
      <c r="D336" s="14" t="s">
        <v>790</v>
      </c>
      <c r="E336" s="14" t="s">
        <v>209</v>
      </c>
      <c r="F336" s="14" t="s">
        <v>106</v>
      </c>
      <c r="G336" s="14" t="s">
        <v>209</v>
      </c>
      <c r="H336" s="14" t="s">
        <v>1577</v>
      </c>
      <c r="I336" s="14">
        <v>200</v>
      </c>
      <c r="J336" s="14">
        <v>110</v>
      </c>
      <c r="K336" s="14">
        <v>110</v>
      </c>
      <c r="L336" s="14"/>
      <c r="M336" s="14"/>
      <c r="N336" s="14"/>
      <c r="O336" s="14"/>
      <c r="P336" s="14">
        <v>90</v>
      </c>
      <c r="Q336" s="14" t="s">
        <v>119</v>
      </c>
      <c r="R336" s="14" t="s">
        <v>108</v>
      </c>
      <c r="S336" s="14" t="s">
        <v>108</v>
      </c>
      <c r="T336" s="14" t="s">
        <v>108</v>
      </c>
      <c r="U336" s="14" t="s">
        <v>108</v>
      </c>
      <c r="V336" s="14" t="s">
        <v>120</v>
      </c>
      <c r="W336" s="14">
        <v>32</v>
      </c>
      <c r="X336" s="14">
        <v>106</v>
      </c>
      <c r="Y336" s="14">
        <v>212</v>
      </c>
      <c r="Z336" s="14" t="s">
        <v>447</v>
      </c>
      <c r="AA336" s="14" t="s">
        <v>1578</v>
      </c>
      <c r="AB336" s="14" t="s">
        <v>790</v>
      </c>
      <c r="AC336" s="28"/>
      <c r="AD336" s="28"/>
      <c r="AE336" s="28"/>
      <c r="AF336" s="28"/>
    </row>
    <row r="337" ht="256.5" spans="1:32">
      <c r="A337" s="18" t="s">
        <v>22</v>
      </c>
      <c r="B337" s="29" t="s">
        <v>1579</v>
      </c>
      <c r="C337" s="14" t="s">
        <v>1580</v>
      </c>
      <c r="D337" s="14" t="s">
        <v>790</v>
      </c>
      <c r="E337" s="14" t="s">
        <v>209</v>
      </c>
      <c r="F337" s="14" t="s">
        <v>106</v>
      </c>
      <c r="G337" s="14" t="s">
        <v>209</v>
      </c>
      <c r="H337" s="14" t="s">
        <v>1577</v>
      </c>
      <c r="I337" s="14">
        <v>150</v>
      </c>
      <c r="J337" s="14">
        <v>90</v>
      </c>
      <c r="K337" s="14">
        <v>90</v>
      </c>
      <c r="L337" s="14"/>
      <c r="M337" s="14"/>
      <c r="N337" s="14"/>
      <c r="O337" s="14"/>
      <c r="P337" s="14">
        <v>60</v>
      </c>
      <c r="Q337" s="14" t="s">
        <v>119</v>
      </c>
      <c r="R337" s="14" t="s">
        <v>108</v>
      </c>
      <c r="S337" s="14" t="s">
        <v>108</v>
      </c>
      <c r="T337" s="14" t="s">
        <v>108</v>
      </c>
      <c r="U337" s="14" t="s">
        <v>108</v>
      </c>
      <c r="V337" s="14" t="s">
        <v>120</v>
      </c>
      <c r="W337" s="14">
        <v>35</v>
      </c>
      <c r="X337" s="14">
        <v>39</v>
      </c>
      <c r="Y337" s="14">
        <v>39</v>
      </c>
      <c r="Z337" s="14" t="s">
        <v>447</v>
      </c>
      <c r="AA337" s="14" t="s">
        <v>1581</v>
      </c>
      <c r="AB337" s="14" t="s">
        <v>790</v>
      </c>
      <c r="AC337" s="28"/>
      <c r="AD337" s="28"/>
      <c r="AE337" s="28"/>
      <c r="AF337" s="28"/>
    </row>
    <row r="338" ht="128.25" spans="1:32">
      <c r="A338" s="18" t="s">
        <v>22</v>
      </c>
      <c r="B338" s="29" t="s">
        <v>1582</v>
      </c>
      <c r="C338" s="14" t="s">
        <v>1583</v>
      </c>
      <c r="D338" s="14" t="s">
        <v>790</v>
      </c>
      <c r="E338" s="14" t="s">
        <v>1584</v>
      </c>
      <c r="F338" s="14" t="s">
        <v>106</v>
      </c>
      <c r="G338" s="14" t="s">
        <v>1585</v>
      </c>
      <c r="H338" s="14" t="s">
        <v>1586</v>
      </c>
      <c r="I338" s="14">
        <v>100</v>
      </c>
      <c r="J338" s="14">
        <v>100</v>
      </c>
      <c r="K338" s="14">
        <v>100</v>
      </c>
      <c r="L338" s="14"/>
      <c r="M338" s="14"/>
      <c r="N338" s="14"/>
      <c r="O338" s="14"/>
      <c r="P338" s="14"/>
      <c r="Q338" s="14" t="s">
        <v>119</v>
      </c>
      <c r="R338" s="14" t="s">
        <v>108</v>
      </c>
      <c r="S338" s="14" t="s">
        <v>108</v>
      </c>
      <c r="T338" s="14" t="s">
        <v>108</v>
      </c>
      <c r="U338" s="14" t="s">
        <v>120</v>
      </c>
      <c r="V338" s="14" t="s">
        <v>120</v>
      </c>
      <c r="W338" s="14">
        <v>25</v>
      </c>
      <c r="X338" s="14">
        <v>102</v>
      </c>
      <c r="Y338" s="14">
        <v>280</v>
      </c>
      <c r="Z338" s="14" t="s">
        <v>447</v>
      </c>
      <c r="AA338" s="14" t="s">
        <v>1587</v>
      </c>
      <c r="AB338" s="14" t="s">
        <v>790</v>
      </c>
      <c r="AC338" s="28"/>
      <c r="AD338" s="28"/>
      <c r="AE338" s="28"/>
      <c r="AF338" s="28"/>
    </row>
    <row r="339" ht="99.75" spans="1:32">
      <c r="A339" s="18" t="s">
        <v>22</v>
      </c>
      <c r="B339" s="29" t="s">
        <v>1588</v>
      </c>
      <c r="C339" s="14" t="s">
        <v>1589</v>
      </c>
      <c r="D339" s="14" t="s">
        <v>790</v>
      </c>
      <c r="E339" s="14" t="s">
        <v>1584</v>
      </c>
      <c r="F339" s="14" t="s">
        <v>106</v>
      </c>
      <c r="G339" s="14" t="s">
        <v>1585</v>
      </c>
      <c r="H339" s="14" t="s">
        <v>1586</v>
      </c>
      <c r="I339" s="14">
        <v>30</v>
      </c>
      <c r="J339" s="14">
        <v>30</v>
      </c>
      <c r="K339" s="14">
        <v>30</v>
      </c>
      <c r="L339" s="14"/>
      <c r="M339" s="14"/>
      <c r="N339" s="14"/>
      <c r="O339" s="14"/>
      <c r="P339" s="14"/>
      <c r="Q339" s="14" t="s">
        <v>119</v>
      </c>
      <c r="R339" s="14" t="s">
        <v>108</v>
      </c>
      <c r="S339" s="14" t="s">
        <v>108</v>
      </c>
      <c r="T339" s="14" t="s">
        <v>108</v>
      </c>
      <c r="U339" s="14" t="s">
        <v>120</v>
      </c>
      <c r="V339" s="14" t="s">
        <v>120</v>
      </c>
      <c r="W339" s="14">
        <v>28</v>
      </c>
      <c r="X339" s="14">
        <v>115</v>
      </c>
      <c r="Y339" s="14">
        <v>230</v>
      </c>
      <c r="Z339" s="14" t="s">
        <v>447</v>
      </c>
      <c r="AA339" s="14" t="s">
        <v>1590</v>
      </c>
      <c r="AB339" s="14" t="s">
        <v>790</v>
      </c>
      <c r="AC339" s="28"/>
      <c r="AD339" s="28"/>
      <c r="AE339" s="28"/>
      <c r="AF339" s="28"/>
    </row>
    <row r="340" ht="99.75" spans="1:32">
      <c r="A340" s="18" t="s">
        <v>22</v>
      </c>
      <c r="B340" s="29" t="s">
        <v>1591</v>
      </c>
      <c r="C340" s="14" t="s">
        <v>1592</v>
      </c>
      <c r="D340" s="14" t="s">
        <v>790</v>
      </c>
      <c r="E340" s="14" t="s">
        <v>1584</v>
      </c>
      <c r="F340" s="14" t="s">
        <v>106</v>
      </c>
      <c r="G340" s="14" t="s">
        <v>1585</v>
      </c>
      <c r="H340" s="14" t="s">
        <v>1586</v>
      </c>
      <c r="I340" s="14">
        <v>30</v>
      </c>
      <c r="J340" s="14">
        <v>30</v>
      </c>
      <c r="K340" s="14">
        <v>30</v>
      </c>
      <c r="L340" s="14"/>
      <c r="M340" s="14"/>
      <c r="N340" s="14"/>
      <c r="O340" s="14"/>
      <c r="P340" s="14"/>
      <c r="Q340" s="14" t="s">
        <v>119</v>
      </c>
      <c r="R340" s="14" t="s">
        <v>108</v>
      </c>
      <c r="S340" s="14" t="s">
        <v>108</v>
      </c>
      <c r="T340" s="14" t="s">
        <v>108</v>
      </c>
      <c r="U340" s="14" t="s">
        <v>108</v>
      </c>
      <c r="V340" s="14" t="s">
        <v>120</v>
      </c>
      <c r="W340" s="14">
        <v>26</v>
      </c>
      <c r="X340" s="14">
        <v>68</v>
      </c>
      <c r="Y340" s="14">
        <v>84</v>
      </c>
      <c r="Z340" s="14" t="s">
        <v>447</v>
      </c>
      <c r="AA340" s="14" t="s">
        <v>1593</v>
      </c>
      <c r="AB340" s="14" t="s">
        <v>790</v>
      </c>
      <c r="AC340" s="28"/>
      <c r="AD340" s="28"/>
      <c r="AE340" s="28"/>
      <c r="AF340" s="28"/>
    </row>
    <row r="341" ht="114" spans="1:32">
      <c r="A341" s="18" t="s">
        <v>22</v>
      </c>
      <c r="B341" s="29" t="s">
        <v>1594</v>
      </c>
      <c r="C341" s="14" t="s">
        <v>1595</v>
      </c>
      <c r="D341" s="14" t="s">
        <v>790</v>
      </c>
      <c r="E341" s="14" t="s">
        <v>823</v>
      </c>
      <c r="F341" s="14" t="s">
        <v>106</v>
      </c>
      <c r="G341" s="14" t="s">
        <v>823</v>
      </c>
      <c r="H341" s="14" t="s">
        <v>824</v>
      </c>
      <c r="I341" s="14">
        <v>90</v>
      </c>
      <c r="J341" s="14">
        <v>80</v>
      </c>
      <c r="K341" s="14">
        <v>80</v>
      </c>
      <c r="L341" s="14"/>
      <c r="M341" s="14"/>
      <c r="N341" s="14"/>
      <c r="O341" s="14"/>
      <c r="P341" s="14">
        <v>10</v>
      </c>
      <c r="Q341" s="14" t="s">
        <v>119</v>
      </c>
      <c r="R341" s="14" t="s">
        <v>108</v>
      </c>
      <c r="S341" s="14" t="s">
        <v>108</v>
      </c>
      <c r="T341" s="14" t="s">
        <v>108</v>
      </c>
      <c r="U341" s="14" t="s">
        <v>108</v>
      </c>
      <c r="V341" s="14" t="s">
        <v>120</v>
      </c>
      <c r="W341" s="14">
        <v>12</v>
      </c>
      <c r="X341" s="14">
        <v>36</v>
      </c>
      <c r="Y341" s="14">
        <v>81</v>
      </c>
      <c r="Z341" s="14" t="s">
        <v>447</v>
      </c>
      <c r="AA341" s="14" t="s">
        <v>1596</v>
      </c>
      <c r="AB341" s="14" t="s">
        <v>790</v>
      </c>
      <c r="AC341" s="28"/>
      <c r="AD341" s="28"/>
      <c r="AE341" s="28"/>
      <c r="AF341" s="28"/>
    </row>
    <row r="342" ht="199.5" spans="1:32">
      <c r="A342" s="18" t="s">
        <v>22</v>
      </c>
      <c r="B342" s="29" t="s">
        <v>1597</v>
      </c>
      <c r="C342" s="14" t="s">
        <v>1598</v>
      </c>
      <c r="D342" s="14" t="s">
        <v>828</v>
      </c>
      <c r="E342" s="14" t="s">
        <v>851</v>
      </c>
      <c r="F342" s="14" t="s">
        <v>106</v>
      </c>
      <c r="G342" s="14" t="s">
        <v>357</v>
      </c>
      <c r="H342" s="14" t="s">
        <v>853</v>
      </c>
      <c r="I342" s="14">
        <v>200</v>
      </c>
      <c r="J342" s="14">
        <v>200</v>
      </c>
      <c r="K342" s="14"/>
      <c r="L342" s="14"/>
      <c r="M342" s="14"/>
      <c r="N342" s="14">
        <v>200</v>
      </c>
      <c r="O342" s="14"/>
      <c r="P342" s="14"/>
      <c r="Q342" s="14" t="s">
        <v>119</v>
      </c>
      <c r="R342" s="14" t="s">
        <v>108</v>
      </c>
      <c r="S342" s="14" t="s">
        <v>108</v>
      </c>
      <c r="T342" s="14" t="s">
        <v>108</v>
      </c>
      <c r="U342" s="14" t="s">
        <v>108</v>
      </c>
      <c r="V342" s="14" t="s">
        <v>120</v>
      </c>
      <c r="W342" s="14">
        <v>72</v>
      </c>
      <c r="X342" s="14">
        <v>227</v>
      </c>
      <c r="Y342" s="14">
        <v>537</v>
      </c>
      <c r="Z342" s="14" t="s">
        <v>831</v>
      </c>
      <c r="AA342" s="14" t="s">
        <v>1599</v>
      </c>
      <c r="AB342" s="14" t="s">
        <v>828</v>
      </c>
      <c r="AC342" s="28"/>
      <c r="AD342" s="28"/>
      <c r="AE342" s="28"/>
      <c r="AF342" s="28"/>
    </row>
    <row r="343" ht="171" spans="1:32">
      <c r="A343" s="18" t="s">
        <v>22</v>
      </c>
      <c r="B343" s="29" t="s">
        <v>1600</v>
      </c>
      <c r="C343" s="14" t="s">
        <v>1601</v>
      </c>
      <c r="D343" s="14" t="s">
        <v>828</v>
      </c>
      <c r="E343" s="14" t="s">
        <v>1253</v>
      </c>
      <c r="F343" s="14" t="s">
        <v>106</v>
      </c>
      <c r="G343" s="14" t="s">
        <v>357</v>
      </c>
      <c r="H343" s="14" t="s">
        <v>1602</v>
      </c>
      <c r="I343" s="14">
        <v>55</v>
      </c>
      <c r="J343" s="14">
        <v>30</v>
      </c>
      <c r="K343" s="14"/>
      <c r="L343" s="14"/>
      <c r="M343" s="14"/>
      <c r="N343" s="14">
        <v>30</v>
      </c>
      <c r="O343" s="14"/>
      <c r="P343" s="14">
        <v>25</v>
      </c>
      <c r="Q343" s="14" t="s">
        <v>119</v>
      </c>
      <c r="R343" s="14" t="s">
        <v>108</v>
      </c>
      <c r="S343" s="14" t="s">
        <v>120</v>
      </c>
      <c r="T343" s="14" t="s">
        <v>108</v>
      </c>
      <c r="U343" s="14" t="s">
        <v>120</v>
      </c>
      <c r="V343" s="14" t="s">
        <v>120</v>
      </c>
      <c r="W343" s="14">
        <v>10</v>
      </c>
      <c r="X343" s="14">
        <v>34</v>
      </c>
      <c r="Y343" s="14">
        <v>200</v>
      </c>
      <c r="Z343" s="14" t="s">
        <v>244</v>
      </c>
      <c r="AA343" s="14" t="s">
        <v>1603</v>
      </c>
      <c r="AB343" s="14" t="s">
        <v>828</v>
      </c>
      <c r="AC343" s="28"/>
      <c r="AD343" s="28"/>
      <c r="AE343" s="28"/>
      <c r="AF343" s="28"/>
    </row>
    <row r="344" ht="85.5" spans="1:32">
      <c r="A344" s="18" t="s">
        <v>22</v>
      </c>
      <c r="B344" s="29" t="s">
        <v>1604</v>
      </c>
      <c r="C344" s="14" t="s">
        <v>1605</v>
      </c>
      <c r="D344" s="14" t="s">
        <v>828</v>
      </c>
      <c r="E344" s="14" t="s">
        <v>1606</v>
      </c>
      <c r="F344" s="14" t="s">
        <v>106</v>
      </c>
      <c r="G344" s="14" t="s">
        <v>357</v>
      </c>
      <c r="H344" s="14" t="s">
        <v>1607</v>
      </c>
      <c r="I344" s="14">
        <v>60</v>
      </c>
      <c r="J344" s="14">
        <v>30</v>
      </c>
      <c r="K344" s="14"/>
      <c r="L344" s="14"/>
      <c r="M344" s="14"/>
      <c r="N344" s="14">
        <v>30</v>
      </c>
      <c r="O344" s="14"/>
      <c r="P344" s="14">
        <v>30</v>
      </c>
      <c r="Q344" s="14" t="s">
        <v>119</v>
      </c>
      <c r="R344" s="14" t="s">
        <v>108</v>
      </c>
      <c r="S344" s="14" t="s">
        <v>120</v>
      </c>
      <c r="T344" s="14" t="s">
        <v>108</v>
      </c>
      <c r="U344" s="14" t="s">
        <v>120</v>
      </c>
      <c r="V344" s="14" t="s">
        <v>108</v>
      </c>
      <c r="W344" s="14">
        <v>65</v>
      </c>
      <c r="X344" s="14">
        <v>81</v>
      </c>
      <c r="Y344" s="14">
        <v>106</v>
      </c>
      <c r="Z344" s="14" t="s">
        <v>244</v>
      </c>
      <c r="AA344" s="14" t="s">
        <v>1537</v>
      </c>
      <c r="AB344" s="14" t="s">
        <v>828</v>
      </c>
      <c r="AC344" s="28"/>
      <c r="AD344" s="28"/>
      <c r="AE344" s="28"/>
      <c r="AF344" s="28"/>
    </row>
    <row r="345" ht="42.75" spans="1:32">
      <c r="A345" s="18" t="s">
        <v>22</v>
      </c>
      <c r="B345" s="29" t="s">
        <v>1608</v>
      </c>
      <c r="C345" s="14" t="s">
        <v>1609</v>
      </c>
      <c r="D345" s="14" t="s">
        <v>857</v>
      </c>
      <c r="E345" s="14" t="s">
        <v>1610</v>
      </c>
      <c r="F345" s="14" t="s">
        <v>106</v>
      </c>
      <c r="G345" s="14" t="s">
        <v>1610</v>
      </c>
      <c r="H345" s="14" t="s">
        <v>1611</v>
      </c>
      <c r="I345" s="14">
        <v>35</v>
      </c>
      <c r="J345" s="14">
        <v>25</v>
      </c>
      <c r="K345" s="14"/>
      <c r="L345" s="14"/>
      <c r="M345" s="14"/>
      <c r="N345" s="14">
        <v>25</v>
      </c>
      <c r="O345" s="14"/>
      <c r="P345" s="14">
        <v>10</v>
      </c>
      <c r="Q345" s="14" t="s">
        <v>119</v>
      </c>
      <c r="R345" s="14" t="s">
        <v>108</v>
      </c>
      <c r="S345" s="14" t="s">
        <v>120</v>
      </c>
      <c r="T345" s="14" t="s">
        <v>108</v>
      </c>
      <c r="U345" s="14" t="s">
        <v>120</v>
      </c>
      <c r="V345" s="14" t="s">
        <v>120</v>
      </c>
      <c r="W345" s="14">
        <v>8</v>
      </c>
      <c r="X345" s="14">
        <v>10</v>
      </c>
      <c r="Y345" s="14">
        <v>18</v>
      </c>
      <c r="Z345" s="14" t="s">
        <v>1612</v>
      </c>
      <c r="AA345" s="14" t="s">
        <v>1613</v>
      </c>
      <c r="AB345" s="14" t="s">
        <v>857</v>
      </c>
      <c r="AC345" s="28"/>
      <c r="AD345" s="28"/>
      <c r="AE345" s="28"/>
      <c r="AF345" s="28"/>
    </row>
    <row r="346" ht="199.5" spans="1:32">
      <c r="A346" s="18" t="s">
        <v>22</v>
      </c>
      <c r="B346" s="29" t="s">
        <v>1614</v>
      </c>
      <c r="C346" s="14" t="s">
        <v>1615</v>
      </c>
      <c r="D346" s="14" t="s">
        <v>857</v>
      </c>
      <c r="E346" s="14" t="s">
        <v>253</v>
      </c>
      <c r="F346" s="14" t="s">
        <v>106</v>
      </c>
      <c r="G346" s="14" t="s">
        <v>253</v>
      </c>
      <c r="H346" s="14" t="s">
        <v>873</v>
      </c>
      <c r="I346" s="14">
        <v>100</v>
      </c>
      <c r="J346" s="14">
        <v>100</v>
      </c>
      <c r="K346" s="14"/>
      <c r="L346" s="14"/>
      <c r="M346" s="14"/>
      <c r="N346" s="14">
        <v>100</v>
      </c>
      <c r="O346" s="14"/>
      <c r="P346" s="14"/>
      <c r="Q346" s="14" t="s">
        <v>119</v>
      </c>
      <c r="R346" s="14" t="s">
        <v>108</v>
      </c>
      <c r="S346" s="14" t="s">
        <v>120</v>
      </c>
      <c r="T346" s="14" t="s">
        <v>120</v>
      </c>
      <c r="U346" s="14" t="s">
        <v>108</v>
      </c>
      <c r="V346" s="14" t="s">
        <v>120</v>
      </c>
      <c r="W346" s="14">
        <v>100</v>
      </c>
      <c r="X346" s="14">
        <v>320</v>
      </c>
      <c r="Y346" s="14">
        <v>1840</v>
      </c>
      <c r="Z346" s="14" t="s">
        <v>1616</v>
      </c>
      <c r="AA346" s="14" t="s">
        <v>1617</v>
      </c>
      <c r="AB346" s="14" t="s">
        <v>857</v>
      </c>
      <c r="AC346" s="28"/>
      <c r="AD346" s="28"/>
      <c r="AE346" s="28"/>
      <c r="AF346" s="28"/>
    </row>
    <row r="347" ht="199.5" spans="1:32">
      <c r="A347" s="18" t="s">
        <v>22</v>
      </c>
      <c r="B347" s="29" t="s">
        <v>1618</v>
      </c>
      <c r="C347" s="14" t="s">
        <v>1619</v>
      </c>
      <c r="D347" s="14" t="s">
        <v>857</v>
      </c>
      <c r="E347" s="14" t="s">
        <v>253</v>
      </c>
      <c r="F347" s="14" t="s">
        <v>106</v>
      </c>
      <c r="G347" s="14" t="s">
        <v>253</v>
      </c>
      <c r="H347" s="14" t="s">
        <v>873</v>
      </c>
      <c r="I347" s="14">
        <v>200</v>
      </c>
      <c r="J347" s="14">
        <v>200</v>
      </c>
      <c r="K347" s="14"/>
      <c r="L347" s="14"/>
      <c r="M347" s="14"/>
      <c r="N347" s="14">
        <v>200</v>
      </c>
      <c r="O347" s="14"/>
      <c r="P347" s="14"/>
      <c r="Q347" s="14" t="s">
        <v>119</v>
      </c>
      <c r="R347" s="14" t="s">
        <v>108</v>
      </c>
      <c r="S347" s="14" t="s">
        <v>120</v>
      </c>
      <c r="T347" s="14" t="s">
        <v>108</v>
      </c>
      <c r="U347" s="14" t="s">
        <v>108</v>
      </c>
      <c r="V347" s="14" t="s">
        <v>120</v>
      </c>
      <c r="W347" s="14">
        <v>122</v>
      </c>
      <c r="X347" s="14">
        <v>398</v>
      </c>
      <c r="Y347" s="14">
        <v>1840</v>
      </c>
      <c r="Z347" s="14" t="s">
        <v>874</v>
      </c>
      <c r="AA347" s="14" t="s">
        <v>1620</v>
      </c>
      <c r="AB347" s="14" t="s">
        <v>857</v>
      </c>
      <c r="AC347" s="28"/>
      <c r="AD347" s="28"/>
      <c r="AE347" s="28"/>
      <c r="AF347" s="28"/>
    </row>
    <row r="348" ht="370.5" spans="1:32">
      <c r="A348" s="18" t="s">
        <v>22</v>
      </c>
      <c r="B348" s="29" t="s">
        <v>1621</v>
      </c>
      <c r="C348" s="14" t="s">
        <v>1622</v>
      </c>
      <c r="D348" s="14" t="s">
        <v>857</v>
      </c>
      <c r="E348" s="14" t="s">
        <v>903</v>
      </c>
      <c r="F348" s="14" t="s">
        <v>106</v>
      </c>
      <c r="G348" s="14" t="s">
        <v>903</v>
      </c>
      <c r="H348" s="14" t="s">
        <v>1267</v>
      </c>
      <c r="I348" s="14">
        <v>50</v>
      </c>
      <c r="J348" s="14">
        <v>50</v>
      </c>
      <c r="K348" s="14"/>
      <c r="L348" s="14"/>
      <c r="M348" s="14"/>
      <c r="N348" s="14">
        <v>50</v>
      </c>
      <c r="O348" s="14"/>
      <c r="P348" s="14"/>
      <c r="Q348" s="14" t="s">
        <v>119</v>
      </c>
      <c r="R348" s="14" t="s">
        <v>108</v>
      </c>
      <c r="S348" s="14" t="s">
        <v>108</v>
      </c>
      <c r="T348" s="14" t="s">
        <v>108</v>
      </c>
      <c r="U348" s="14" t="s">
        <v>120</v>
      </c>
      <c r="V348" s="14" t="s">
        <v>120</v>
      </c>
      <c r="W348" s="14">
        <v>446</v>
      </c>
      <c r="X348" s="14">
        <v>1510</v>
      </c>
      <c r="Y348" s="14">
        <v>1510</v>
      </c>
      <c r="Z348" s="14" t="s">
        <v>1623</v>
      </c>
      <c r="AA348" s="14" t="s">
        <v>1624</v>
      </c>
      <c r="AB348" s="14" t="s">
        <v>857</v>
      </c>
      <c r="AC348" s="28"/>
      <c r="AD348" s="28"/>
      <c r="AE348" s="28"/>
      <c r="AF348" s="28"/>
    </row>
    <row r="349" ht="199.5" spans="1:32">
      <c r="A349" s="18" t="s">
        <v>22</v>
      </c>
      <c r="B349" s="29" t="s">
        <v>1625</v>
      </c>
      <c r="C349" s="14" t="s">
        <v>1626</v>
      </c>
      <c r="D349" s="14" t="s">
        <v>857</v>
      </c>
      <c r="E349" s="14" t="s">
        <v>253</v>
      </c>
      <c r="F349" s="14" t="s">
        <v>106</v>
      </c>
      <c r="G349" s="14" t="s">
        <v>253</v>
      </c>
      <c r="H349" s="14" t="s">
        <v>873</v>
      </c>
      <c r="I349" s="14">
        <v>80</v>
      </c>
      <c r="J349" s="14">
        <v>80</v>
      </c>
      <c r="K349" s="14"/>
      <c r="L349" s="14"/>
      <c r="M349" s="14"/>
      <c r="N349" s="14">
        <v>80</v>
      </c>
      <c r="O349" s="14"/>
      <c r="P349" s="14"/>
      <c r="Q349" s="14" t="s">
        <v>119</v>
      </c>
      <c r="R349" s="14" t="s">
        <v>108</v>
      </c>
      <c r="S349" s="14" t="s">
        <v>120</v>
      </c>
      <c r="T349" s="14" t="s">
        <v>120</v>
      </c>
      <c r="U349" s="14" t="s">
        <v>120</v>
      </c>
      <c r="V349" s="14" t="s">
        <v>120</v>
      </c>
      <c r="W349" s="14">
        <v>122</v>
      </c>
      <c r="X349" s="14">
        <v>398</v>
      </c>
      <c r="Y349" s="14">
        <v>1840</v>
      </c>
      <c r="Z349" s="14" t="s">
        <v>874</v>
      </c>
      <c r="AA349" s="14" t="s">
        <v>1627</v>
      </c>
      <c r="AB349" s="14" t="s">
        <v>857</v>
      </c>
      <c r="AC349" s="28"/>
      <c r="AD349" s="28"/>
      <c r="AE349" s="28"/>
      <c r="AF349" s="28"/>
    </row>
    <row r="350" ht="199.5" spans="1:32">
      <c r="A350" s="18" t="s">
        <v>22</v>
      </c>
      <c r="B350" s="29" t="s">
        <v>1628</v>
      </c>
      <c r="C350" s="14" t="s">
        <v>1629</v>
      </c>
      <c r="D350" s="14" t="s">
        <v>857</v>
      </c>
      <c r="E350" s="14" t="s">
        <v>253</v>
      </c>
      <c r="F350" s="14" t="s">
        <v>106</v>
      </c>
      <c r="G350" s="14" t="s">
        <v>253</v>
      </c>
      <c r="H350" s="14" t="s">
        <v>873</v>
      </c>
      <c r="I350" s="14">
        <v>90</v>
      </c>
      <c r="J350" s="14">
        <v>90</v>
      </c>
      <c r="K350" s="14"/>
      <c r="L350" s="14"/>
      <c r="M350" s="14"/>
      <c r="N350" s="14">
        <v>90</v>
      </c>
      <c r="O350" s="14"/>
      <c r="P350" s="14"/>
      <c r="Q350" s="14" t="s">
        <v>119</v>
      </c>
      <c r="R350" s="14" t="s">
        <v>108</v>
      </c>
      <c r="S350" s="14" t="s">
        <v>120</v>
      </c>
      <c r="T350" s="14" t="s">
        <v>120</v>
      </c>
      <c r="U350" s="14" t="s">
        <v>120</v>
      </c>
      <c r="V350" s="14" t="s">
        <v>120</v>
      </c>
      <c r="W350" s="14">
        <v>122</v>
      </c>
      <c r="X350" s="14">
        <v>398</v>
      </c>
      <c r="Y350" s="14">
        <v>1840</v>
      </c>
      <c r="Z350" s="14" t="s">
        <v>874</v>
      </c>
      <c r="AA350" s="14" t="s">
        <v>1630</v>
      </c>
      <c r="AB350" s="14" t="s">
        <v>857</v>
      </c>
      <c r="AC350" s="28"/>
      <c r="AD350" s="28"/>
      <c r="AE350" s="28"/>
      <c r="AF350" s="28"/>
    </row>
    <row r="351" ht="199.5" spans="1:32">
      <c r="A351" s="18" t="s">
        <v>22</v>
      </c>
      <c r="B351" s="29" t="s">
        <v>1631</v>
      </c>
      <c r="C351" s="14" t="s">
        <v>1632</v>
      </c>
      <c r="D351" s="14" t="s">
        <v>857</v>
      </c>
      <c r="E351" s="14" t="s">
        <v>253</v>
      </c>
      <c r="F351" s="14" t="s">
        <v>106</v>
      </c>
      <c r="G351" s="14" t="s">
        <v>253</v>
      </c>
      <c r="H351" s="14" t="s">
        <v>873</v>
      </c>
      <c r="I351" s="14">
        <v>100</v>
      </c>
      <c r="J351" s="14">
        <v>100</v>
      </c>
      <c r="K351" s="14"/>
      <c r="L351" s="14"/>
      <c r="M351" s="14"/>
      <c r="N351" s="14">
        <v>100</v>
      </c>
      <c r="O351" s="14"/>
      <c r="P351" s="14"/>
      <c r="Q351" s="14" t="s">
        <v>119</v>
      </c>
      <c r="R351" s="14" t="s">
        <v>108</v>
      </c>
      <c r="S351" s="14" t="s">
        <v>120</v>
      </c>
      <c r="T351" s="14" t="s">
        <v>120</v>
      </c>
      <c r="U351" s="14" t="s">
        <v>120</v>
      </c>
      <c r="V351" s="14" t="s">
        <v>120</v>
      </c>
      <c r="W351" s="14">
        <v>122</v>
      </c>
      <c r="X351" s="14">
        <v>398</v>
      </c>
      <c r="Y351" s="14">
        <v>1840</v>
      </c>
      <c r="Z351" s="14" t="s">
        <v>874</v>
      </c>
      <c r="AA351" s="14" t="s">
        <v>1633</v>
      </c>
      <c r="AB351" s="14" t="s">
        <v>857</v>
      </c>
      <c r="AC351" s="28"/>
      <c r="AD351" s="28"/>
      <c r="AE351" s="28"/>
      <c r="AF351" s="28"/>
    </row>
    <row r="352" ht="199.5" spans="1:32">
      <c r="A352" s="18" t="s">
        <v>22</v>
      </c>
      <c r="B352" s="29" t="s">
        <v>1634</v>
      </c>
      <c r="C352" s="14" t="s">
        <v>1635</v>
      </c>
      <c r="D352" s="14" t="s">
        <v>857</v>
      </c>
      <c r="E352" s="14" t="s">
        <v>253</v>
      </c>
      <c r="F352" s="14" t="s">
        <v>106</v>
      </c>
      <c r="G352" s="14" t="s">
        <v>253</v>
      </c>
      <c r="H352" s="14" t="s">
        <v>873</v>
      </c>
      <c r="I352" s="14">
        <v>50</v>
      </c>
      <c r="J352" s="14">
        <v>50</v>
      </c>
      <c r="K352" s="14"/>
      <c r="L352" s="14"/>
      <c r="M352" s="14"/>
      <c r="N352" s="14">
        <v>50</v>
      </c>
      <c r="O352" s="14"/>
      <c r="P352" s="14"/>
      <c r="Q352" s="14" t="s">
        <v>119</v>
      </c>
      <c r="R352" s="14" t="s">
        <v>108</v>
      </c>
      <c r="S352" s="14" t="s">
        <v>120</v>
      </c>
      <c r="T352" s="14" t="s">
        <v>120</v>
      </c>
      <c r="U352" s="14" t="s">
        <v>120</v>
      </c>
      <c r="V352" s="14" t="s">
        <v>120</v>
      </c>
      <c r="W352" s="14">
        <v>122</v>
      </c>
      <c r="X352" s="14">
        <v>398</v>
      </c>
      <c r="Y352" s="14">
        <v>1840</v>
      </c>
      <c r="Z352" s="14" t="s">
        <v>874</v>
      </c>
      <c r="AA352" s="14" t="s">
        <v>1636</v>
      </c>
      <c r="AB352" s="14" t="s">
        <v>857</v>
      </c>
      <c r="AC352" s="28"/>
      <c r="AD352" s="28"/>
      <c r="AE352" s="28"/>
      <c r="AF352" s="28"/>
    </row>
    <row r="353" ht="42.75" spans="1:32">
      <c r="A353" s="18" t="s">
        <v>22</v>
      </c>
      <c r="B353" s="29" t="s">
        <v>1637</v>
      </c>
      <c r="C353" s="14" t="s">
        <v>1638</v>
      </c>
      <c r="D353" s="14" t="s">
        <v>1000</v>
      </c>
      <c r="E353" s="14" t="s">
        <v>1044</v>
      </c>
      <c r="F353" s="14" t="s">
        <v>106</v>
      </c>
      <c r="G353" s="14" t="s">
        <v>1044</v>
      </c>
      <c r="H353" s="14" t="s">
        <v>1045</v>
      </c>
      <c r="I353" s="14">
        <v>150</v>
      </c>
      <c r="J353" s="14">
        <v>150</v>
      </c>
      <c r="K353" s="14">
        <v>150</v>
      </c>
      <c r="L353" s="14"/>
      <c r="M353" s="14"/>
      <c r="N353" s="14"/>
      <c r="O353" s="14"/>
      <c r="P353" s="14"/>
      <c r="Q353" s="14" t="s">
        <v>119</v>
      </c>
      <c r="R353" s="14" t="s">
        <v>108</v>
      </c>
      <c r="S353" s="14" t="s">
        <v>108</v>
      </c>
      <c r="T353" s="14" t="s">
        <v>120</v>
      </c>
      <c r="U353" s="14" t="s">
        <v>108</v>
      </c>
      <c r="V353" s="14" t="s">
        <v>120</v>
      </c>
      <c r="W353" s="14">
        <v>40</v>
      </c>
      <c r="X353" s="14">
        <v>125</v>
      </c>
      <c r="Y353" s="14">
        <v>360</v>
      </c>
      <c r="Z353" s="14" t="s">
        <v>1010</v>
      </c>
      <c r="AA353" s="14" t="s">
        <v>1011</v>
      </c>
      <c r="AB353" s="14" t="s">
        <v>1005</v>
      </c>
      <c r="AC353" s="28"/>
      <c r="AD353" s="28"/>
      <c r="AE353" s="28"/>
      <c r="AF353" s="28"/>
    </row>
    <row r="354" ht="356.25" spans="1:32">
      <c r="A354" s="18" t="s">
        <v>22</v>
      </c>
      <c r="B354" s="29" t="s">
        <v>1639</v>
      </c>
      <c r="C354" s="14" t="s">
        <v>1640</v>
      </c>
      <c r="D354" s="14" t="s">
        <v>1000</v>
      </c>
      <c r="E354" s="14" t="s">
        <v>1641</v>
      </c>
      <c r="F354" s="14" t="s">
        <v>106</v>
      </c>
      <c r="G354" s="14" t="s">
        <v>357</v>
      </c>
      <c r="H354" s="14" t="s">
        <v>1642</v>
      </c>
      <c r="I354" s="14">
        <v>60</v>
      </c>
      <c r="J354" s="14">
        <v>60</v>
      </c>
      <c r="K354" s="14">
        <v>60</v>
      </c>
      <c r="L354" s="14"/>
      <c r="M354" s="14"/>
      <c r="N354" s="14"/>
      <c r="O354" s="14"/>
      <c r="P354" s="14"/>
      <c r="Q354" s="14" t="s">
        <v>119</v>
      </c>
      <c r="R354" s="14" t="s">
        <v>108</v>
      </c>
      <c r="S354" s="14" t="s">
        <v>108</v>
      </c>
      <c r="T354" s="14" t="s">
        <v>120</v>
      </c>
      <c r="U354" s="14" t="s">
        <v>108</v>
      </c>
      <c r="V354" s="14" t="s">
        <v>120</v>
      </c>
      <c r="W354" s="14">
        <v>25</v>
      </c>
      <c r="X354" s="14">
        <v>80</v>
      </c>
      <c r="Y354" s="14">
        <v>560</v>
      </c>
      <c r="Z354" s="14" t="s">
        <v>1050</v>
      </c>
      <c r="AA354" s="14" t="s">
        <v>1643</v>
      </c>
      <c r="AB354" s="14" t="s">
        <v>1005</v>
      </c>
      <c r="AC354" s="28"/>
      <c r="AD354" s="28"/>
      <c r="AE354" s="28"/>
      <c r="AF354" s="28"/>
    </row>
    <row r="355" ht="356.25" spans="1:32">
      <c r="A355" s="18" t="s">
        <v>22</v>
      </c>
      <c r="B355" s="29" t="s">
        <v>1644</v>
      </c>
      <c r="C355" s="14" t="s">
        <v>1645</v>
      </c>
      <c r="D355" s="14" t="s">
        <v>1000</v>
      </c>
      <c r="E355" s="14" t="s">
        <v>1646</v>
      </c>
      <c r="F355" s="14" t="s">
        <v>106</v>
      </c>
      <c r="G355" s="14" t="s">
        <v>357</v>
      </c>
      <c r="H355" s="14" t="s">
        <v>1647</v>
      </c>
      <c r="I355" s="14">
        <v>60</v>
      </c>
      <c r="J355" s="14">
        <v>60</v>
      </c>
      <c r="K355" s="14">
        <v>60</v>
      </c>
      <c r="L355" s="14"/>
      <c r="M355" s="14"/>
      <c r="N355" s="14"/>
      <c r="O355" s="14"/>
      <c r="P355" s="14"/>
      <c r="Q355" s="14" t="s">
        <v>119</v>
      </c>
      <c r="R355" s="14" t="s">
        <v>108</v>
      </c>
      <c r="S355" s="14" t="s">
        <v>108</v>
      </c>
      <c r="T355" s="14" t="s">
        <v>120</v>
      </c>
      <c r="U355" s="14" t="s">
        <v>108</v>
      </c>
      <c r="V355" s="14" t="s">
        <v>120</v>
      </c>
      <c r="W355" s="14">
        <v>58</v>
      </c>
      <c r="X355" s="14">
        <v>126</v>
      </c>
      <c r="Y355" s="14">
        <v>256</v>
      </c>
      <c r="Z355" s="14" t="s">
        <v>1050</v>
      </c>
      <c r="AA355" s="14" t="s">
        <v>1648</v>
      </c>
      <c r="AB355" s="14" t="s">
        <v>1005</v>
      </c>
      <c r="AC355" s="28"/>
      <c r="AD355" s="28"/>
      <c r="AE355" s="28"/>
      <c r="AF355" s="28"/>
    </row>
    <row r="356" ht="356.25" spans="1:32">
      <c r="A356" s="18" t="s">
        <v>22</v>
      </c>
      <c r="B356" s="29" t="s">
        <v>1649</v>
      </c>
      <c r="C356" s="14" t="s">
        <v>1650</v>
      </c>
      <c r="D356" s="14" t="s">
        <v>1000</v>
      </c>
      <c r="E356" s="14" t="s">
        <v>1044</v>
      </c>
      <c r="F356" s="14" t="s">
        <v>106</v>
      </c>
      <c r="G356" s="14" t="s">
        <v>357</v>
      </c>
      <c r="H356" s="14" t="s">
        <v>1045</v>
      </c>
      <c r="I356" s="14">
        <v>40</v>
      </c>
      <c r="J356" s="14">
        <v>40</v>
      </c>
      <c r="K356" s="14">
        <v>40</v>
      </c>
      <c r="L356" s="14"/>
      <c r="M356" s="14"/>
      <c r="N356" s="14"/>
      <c r="O356" s="14"/>
      <c r="P356" s="14"/>
      <c r="Q356" s="14" t="s">
        <v>119</v>
      </c>
      <c r="R356" s="14" t="s">
        <v>108</v>
      </c>
      <c r="S356" s="14" t="s">
        <v>108</v>
      </c>
      <c r="T356" s="14" t="s">
        <v>120</v>
      </c>
      <c r="U356" s="14" t="s">
        <v>108</v>
      </c>
      <c r="V356" s="14" t="s">
        <v>120</v>
      </c>
      <c r="W356" s="14">
        <v>40</v>
      </c>
      <c r="X356" s="14">
        <v>125</v>
      </c>
      <c r="Y356" s="14">
        <v>360</v>
      </c>
      <c r="Z356" s="14" t="s">
        <v>1050</v>
      </c>
      <c r="AA356" s="14" t="s">
        <v>1651</v>
      </c>
      <c r="AB356" s="14" t="s">
        <v>1005</v>
      </c>
      <c r="AC356" s="28"/>
      <c r="AD356" s="28"/>
      <c r="AE356" s="28"/>
      <c r="AF356" s="28"/>
    </row>
    <row r="357" ht="356.25" spans="1:32">
      <c r="A357" s="18" t="s">
        <v>22</v>
      </c>
      <c r="B357" s="29" t="s">
        <v>1652</v>
      </c>
      <c r="C357" s="14" t="s">
        <v>1653</v>
      </c>
      <c r="D357" s="14" t="s">
        <v>1000</v>
      </c>
      <c r="E357" s="14" t="s">
        <v>1054</v>
      </c>
      <c r="F357" s="14" t="s">
        <v>106</v>
      </c>
      <c r="G357" s="14" t="s">
        <v>1054</v>
      </c>
      <c r="H357" s="14" t="s">
        <v>1055</v>
      </c>
      <c r="I357" s="14">
        <v>50</v>
      </c>
      <c r="J357" s="14">
        <v>50</v>
      </c>
      <c r="K357" s="14">
        <v>50</v>
      </c>
      <c r="L357" s="14"/>
      <c r="M357" s="14"/>
      <c r="N357" s="14"/>
      <c r="O357" s="14"/>
      <c r="P357" s="14"/>
      <c r="Q357" s="14" t="s">
        <v>119</v>
      </c>
      <c r="R357" s="14" t="s">
        <v>108</v>
      </c>
      <c r="S357" s="14" t="s">
        <v>108</v>
      </c>
      <c r="T357" s="14" t="s">
        <v>108</v>
      </c>
      <c r="U357" s="14" t="s">
        <v>108</v>
      </c>
      <c r="V357" s="14" t="s">
        <v>120</v>
      </c>
      <c r="W357" s="14">
        <v>276</v>
      </c>
      <c r="X357" s="14">
        <v>967</v>
      </c>
      <c r="Y357" s="14">
        <v>967</v>
      </c>
      <c r="Z357" s="14" t="s">
        <v>1050</v>
      </c>
      <c r="AA357" s="14" t="s">
        <v>1651</v>
      </c>
      <c r="AB357" s="14" t="s">
        <v>1005</v>
      </c>
      <c r="AC357" s="28"/>
      <c r="AD357" s="28"/>
      <c r="AE357" s="28"/>
      <c r="AF357" s="28"/>
    </row>
    <row r="358" ht="356.25" spans="1:32">
      <c r="A358" s="18" t="s">
        <v>22</v>
      </c>
      <c r="B358" s="29" t="s">
        <v>1654</v>
      </c>
      <c r="C358" s="14" t="s">
        <v>1655</v>
      </c>
      <c r="D358" s="14" t="s">
        <v>1000</v>
      </c>
      <c r="E358" s="14" t="s">
        <v>1054</v>
      </c>
      <c r="F358" s="14" t="s">
        <v>106</v>
      </c>
      <c r="G358" s="14" t="s">
        <v>1054</v>
      </c>
      <c r="H358" s="14" t="s">
        <v>1055</v>
      </c>
      <c r="I358" s="14">
        <v>100</v>
      </c>
      <c r="J358" s="14">
        <v>100</v>
      </c>
      <c r="K358" s="14">
        <v>100</v>
      </c>
      <c r="L358" s="14"/>
      <c r="M358" s="14"/>
      <c r="N358" s="14"/>
      <c r="O358" s="14"/>
      <c r="P358" s="14"/>
      <c r="Q358" s="14" t="s">
        <v>119</v>
      </c>
      <c r="R358" s="14" t="s">
        <v>108</v>
      </c>
      <c r="S358" s="14" t="s">
        <v>108</v>
      </c>
      <c r="T358" s="14" t="s">
        <v>108</v>
      </c>
      <c r="U358" s="14" t="s">
        <v>108</v>
      </c>
      <c r="V358" s="14" t="s">
        <v>120</v>
      </c>
      <c r="W358" s="14">
        <v>276</v>
      </c>
      <c r="X358" s="14">
        <v>967</v>
      </c>
      <c r="Y358" s="14">
        <v>967</v>
      </c>
      <c r="Z358" s="14" t="s">
        <v>1050</v>
      </c>
      <c r="AA358" s="14" t="s">
        <v>1651</v>
      </c>
      <c r="AB358" s="14" t="s">
        <v>1005</v>
      </c>
      <c r="AC358" s="28"/>
      <c r="AD358" s="28"/>
      <c r="AE358" s="28"/>
      <c r="AF358" s="28"/>
    </row>
    <row r="359" ht="28.5" spans="1:32">
      <c r="A359" s="18" t="s">
        <v>23</v>
      </c>
      <c r="B359" s="14">
        <v>4</v>
      </c>
      <c r="C359" s="14"/>
      <c r="D359" s="14"/>
      <c r="E359" s="14"/>
      <c r="F359" s="14"/>
      <c r="G359" s="14"/>
      <c r="H359" s="14"/>
      <c r="I359" s="14">
        <f t="shared" ref="I359:P359" si="12">SUM(I360:I363)</f>
        <v>1110</v>
      </c>
      <c r="J359" s="14">
        <f t="shared" si="12"/>
        <v>1110</v>
      </c>
      <c r="K359" s="14">
        <f t="shared" si="12"/>
        <v>200</v>
      </c>
      <c r="L359" s="14">
        <f t="shared" si="12"/>
        <v>10</v>
      </c>
      <c r="M359" s="14" t="e" cm="1">
        <f ca="1" t="array" ref="M359">SUM(m³60:m³63)</f>
        <v>#NAME?</v>
      </c>
      <c r="N359" s="14">
        <f t="shared" si="12"/>
        <v>900</v>
      </c>
      <c r="O359" s="14">
        <f t="shared" si="12"/>
        <v>0</v>
      </c>
      <c r="P359" s="14">
        <f t="shared" si="12"/>
        <v>0</v>
      </c>
      <c r="Q359" s="14"/>
      <c r="R359" s="14"/>
      <c r="S359" s="14"/>
      <c r="T359" s="14"/>
      <c r="U359" s="14"/>
      <c r="V359" s="14"/>
      <c r="W359" s="14"/>
      <c r="X359" s="14"/>
      <c r="Y359" s="14"/>
      <c r="Z359" s="14"/>
      <c r="AA359" s="14"/>
      <c r="AB359" s="14"/>
      <c r="AC359" s="28"/>
      <c r="AD359" s="28"/>
      <c r="AE359" s="28"/>
      <c r="AF359" s="28"/>
    </row>
    <row r="360" ht="256.5" spans="1:32">
      <c r="A360" s="18" t="s">
        <v>23</v>
      </c>
      <c r="B360" s="29" t="s">
        <v>1656</v>
      </c>
      <c r="C360" s="14" t="s">
        <v>1657</v>
      </c>
      <c r="D360" s="14" t="s">
        <v>1658</v>
      </c>
      <c r="E360" s="14"/>
      <c r="F360" s="14" t="s">
        <v>106</v>
      </c>
      <c r="G360" s="14" t="s">
        <v>1659</v>
      </c>
      <c r="H360" s="14" t="s">
        <v>1660</v>
      </c>
      <c r="I360" s="14">
        <v>200</v>
      </c>
      <c r="J360" s="14">
        <v>200</v>
      </c>
      <c r="K360" s="14">
        <v>200</v>
      </c>
      <c r="L360" s="14"/>
      <c r="M360" s="14"/>
      <c r="N360" s="14"/>
      <c r="O360" s="14"/>
      <c r="P360" s="14"/>
      <c r="Q360" s="14" t="s">
        <v>119</v>
      </c>
      <c r="R360" s="14" t="s">
        <v>108</v>
      </c>
      <c r="S360" s="14" t="s">
        <v>120</v>
      </c>
      <c r="T360" s="14" t="s">
        <v>120</v>
      </c>
      <c r="U360" s="14" t="s">
        <v>120</v>
      </c>
      <c r="V360" s="14" t="s">
        <v>120</v>
      </c>
      <c r="W360" s="14">
        <v>300</v>
      </c>
      <c r="X360" s="14">
        <v>1000</v>
      </c>
      <c r="Y360" s="14">
        <v>2000</v>
      </c>
      <c r="Z360" s="14" t="s">
        <v>1661</v>
      </c>
      <c r="AA360" s="14" t="s">
        <v>1662</v>
      </c>
      <c r="AB360" s="14" t="s">
        <v>1659</v>
      </c>
      <c r="AC360" s="28"/>
      <c r="AD360" s="28"/>
      <c r="AE360" s="28"/>
      <c r="AF360" s="28"/>
    </row>
    <row r="361" ht="128.25" spans="1:32">
      <c r="A361" s="18" t="s">
        <v>23</v>
      </c>
      <c r="B361" s="29" t="s">
        <v>1663</v>
      </c>
      <c r="C361" s="14" t="s">
        <v>1664</v>
      </c>
      <c r="D361" s="14" t="s">
        <v>1116</v>
      </c>
      <c r="E361" s="14" t="s">
        <v>1409</v>
      </c>
      <c r="F361" s="14" t="s">
        <v>106</v>
      </c>
      <c r="G361" s="14" t="s">
        <v>1409</v>
      </c>
      <c r="H361" s="14" t="s">
        <v>1410</v>
      </c>
      <c r="I361" s="14">
        <v>10</v>
      </c>
      <c r="J361" s="14">
        <v>10</v>
      </c>
      <c r="K361" s="14"/>
      <c r="L361" s="14">
        <v>10</v>
      </c>
      <c r="M361" s="14"/>
      <c r="N361" s="14"/>
      <c r="O361" s="14"/>
      <c r="P361" s="14"/>
      <c r="Q361" s="14" t="s">
        <v>119</v>
      </c>
      <c r="R361" s="14" t="s">
        <v>108</v>
      </c>
      <c r="S361" s="14" t="s">
        <v>120</v>
      </c>
      <c r="T361" s="14" t="s">
        <v>120</v>
      </c>
      <c r="U361" s="14" t="s">
        <v>108</v>
      </c>
      <c r="V361" s="14" t="s">
        <v>120</v>
      </c>
      <c r="W361" s="14">
        <v>3</v>
      </c>
      <c r="X361" s="14">
        <v>11</v>
      </c>
      <c r="Y361" s="14">
        <v>11</v>
      </c>
      <c r="Z361" s="14" t="s">
        <v>1665</v>
      </c>
      <c r="AA361" s="14" t="s">
        <v>1412</v>
      </c>
      <c r="AB361" s="14" t="s">
        <v>1116</v>
      </c>
      <c r="AC361" s="28"/>
      <c r="AD361" s="28"/>
      <c r="AE361" s="28"/>
      <c r="AF361" s="28"/>
    </row>
    <row r="362" ht="256.5" spans="1:32">
      <c r="A362" s="18" t="s">
        <v>23</v>
      </c>
      <c r="B362" s="29" t="s">
        <v>1666</v>
      </c>
      <c r="C362" s="14" t="s">
        <v>1667</v>
      </c>
      <c r="D362" s="14" t="s">
        <v>828</v>
      </c>
      <c r="E362" s="14" t="s">
        <v>1230</v>
      </c>
      <c r="F362" s="14" t="s">
        <v>106</v>
      </c>
      <c r="G362" s="14" t="s">
        <v>1230</v>
      </c>
      <c r="H362" s="14" t="s">
        <v>1231</v>
      </c>
      <c r="I362" s="14">
        <v>800</v>
      </c>
      <c r="J362" s="14">
        <v>800</v>
      </c>
      <c r="K362" s="14"/>
      <c r="L362" s="14"/>
      <c r="M362" s="14"/>
      <c r="N362" s="14">
        <v>800</v>
      </c>
      <c r="O362" s="14"/>
      <c r="P362" s="14"/>
      <c r="Q362" s="14" t="s">
        <v>119</v>
      </c>
      <c r="R362" s="14" t="s">
        <v>108</v>
      </c>
      <c r="S362" s="14" t="s">
        <v>120</v>
      </c>
      <c r="T362" s="14" t="s">
        <v>108</v>
      </c>
      <c r="U362" s="14" t="s">
        <v>108</v>
      </c>
      <c r="V362" s="14" t="s">
        <v>120</v>
      </c>
      <c r="W362" s="14">
        <v>72</v>
      </c>
      <c r="X362" s="14">
        <v>230</v>
      </c>
      <c r="Y362" s="14">
        <v>350</v>
      </c>
      <c r="Z362" s="14" t="s">
        <v>447</v>
      </c>
      <c r="AA362" s="14" t="s">
        <v>1668</v>
      </c>
      <c r="AB362" s="14" t="s">
        <v>828</v>
      </c>
      <c r="AC362" s="28"/>
      <c r="AD362" s="28"/>
      <c r="AE362" s="28"/>
      <c r="AF362" s="28"/>
    </row>
    <row r="363" ht="270.75" spans="1:32">
      <c r="A363" s="18" t="s">
        <v>23</v>
      </c>
      <c r="B363" s="29" t="s">
        <v>1669</v>
      </c>
      <c r="C363" s="14" t="s">
        <v>1670</v>
      </c>
      <c r="D363" s="14" t="s">
        <v>828</v>
      </c>
      <c r="E363" s="14" t="s">
        <v>1671</v>
      </c>
      <c r="F363" s="14" t="s">
        <v>106</v>
      </c>
      <c r="G363" s="14" t="s">
        <v>1671</v>
      </c>
      <c r="H363" s="14" t="s">
        <v>1672</v>
      </c>
      <c r="I363" s="14">
        <v>100</v>
      </c>
      <c r="J363" s="14">
        <v>100</v>
      </c>
      <c r="K363" s="14"/>
      <c r="L363" s="14"/>
      <c r="M363" s="14"/>
      <c r="N363" s="14">
        <v>100</v>
      </c>
      <c r="O363" s="14"/>
      <c r="P363" s="14"/>
      <c r="Q363" s="14" t="s">
        <v>119</v>
      </c>
      <c r="R363" s="14" t="s">
        <v>108</v>
      </c>
      <c r="S363" s="14" t="s">
        <v>120</v>
      </c>
      <c r="T363" s="14" t="s">
        <v>108</v>
      </c>
      <c r="U363" s="14" t="s">
        <v>108</v>
      </c>
      <c r="V363" s="14" t="s">
        <v>120</v>
      </c>
      <c r="W363" s="14">
        <v>42</v>
      </c>
      <c r="X363" s="14">
        <v>115</v>
      </c>
      <c r="Y363" s="14">
        <v>1438</v>
      </c>
      <c r="Z363" s="14" t="s">
        <v>447</v>
      </c>
      <c r="AA363" s="14" t="s">
        <v>1673</v>
      </c>
      <c r="AB363" s="14" t="s">
        <v>828</v>
      </c>
      <c r="AC363" s="28"/>
      <c r="AD363" s="28"/>
      <c r="AE363" s="28"/>
      <c r="AF363" s="28"/>
    </row>
    <row r="364" ht="28.5" spans="1:32">
      <c r="A364" s="18" t="s">
        <v>24</v>
      </c>
      <c r="B364" s="14">
        <v>10</v>
      </c>
      <c r="C364" s="14"/>
      <c r="D364" s="14"/>
      <c r="E364" s="14"/>
      <c r="F364" s="14"/>
      <c r="G364" s="14"/>
      <c r="H364" s="14"/>
      <c r="I364" s="14">
        <f t="shared" ref="I364:P364" si="13">SUM(I365:I374)</f>
        <v>708</v>
      </c>
      <c r="J364" s="14">
        <f t="shared" si="13"/>
        <v>707</v>
      </c>
      <c r="K364" s="14">
        <f t="shared" si="13"/>
        <v>230</v>
      </c>
      <c r="L364" s="14">
        <f t="shared" si="13"/>
        <v>80</v>
      </c>
      <c r="M364" s="14" t="e" cm="1">
        <f ca="1" t="array" ref="M364">SUM(m³65:m³74)</f>
        <v>#NAME?</v>
      </c>
      <c r="N364" s="14">
        <f t="shared" si="13"/>
        <v>397</v>
      </c>
      <c r="O364" s="14">
        <f t="shared" si="13"/>
        <v>0</v>
      </c>
      <c r="P364" s="14">
        <f t="shared" si="13"/>
        <v>1</v>
      </c>
      <c r="Q364" s="14"/>
      <c r="R364" s="14"/>
      <c r="S364" s="14"/>
      <c r="T364" s="14"/>
      <c r="U364" s="14"/>
      <c r="V364" s="14"/>
      <c r="W364" s="14"/>
      <c r="X364" s="14"/>
      <c r="Y364" s="14"/>
      <c r="Z364" s="14"/>
      <c r="AA364" s="14"/>
      <c r="AB364" s="14"/>
      <c r="AC364" s="28"/>
      <c r="AD364" s="28"/>
      <c r="AE364" s="28"/>
      <c r="AF364" s="28"/>
    </row>
    <row r="365" ht="213.75" spans="1:32">
      <c r="A365" s="30" t="s">
        <v>24</v>
      </c>
      <c r="B365" s="29" t="s">
        <v>1674</v>
      </c>
      <c r="C365" s="14" t="s">
        <v>1675</v>
      </c>
      <c r="D365" s="14" t="s">
        <v>1658</v>
      </c>
      <c r="E365" s="14"/>
      <c r="F365" s="14" t="s">
        <v>372</v>
      </c>
      <c r="G365" s="14" t="s">
        <v>1676</v>
      </c>
      <c r="H365" s="14" t="s">
        <v>1677</v>
      </c>
      <c r="I365" s="14">
        <v>200</v>
      </c>
      <c r="J365" s="14">
        <v>200</v>
      </c>
      <c r="K365" s="14">
        <v>200</v>
      </c>
      <c r="L365" s="14"/>
      <c r="M365" s="14"/>
      <c r="N365" s="14"/>
      <c r="O365" s="14"/>
      <c r="P365" s="14"/>
      <c r="Q365" s="14" t="s">
        <v>119</v>
      </c>
      <c r="R365" s="14" t="s">
        <v>108</v>
      </c>
      <c r="S365" s="14" t="s">
        <v>120</v>
      </c>
      <c r="T365" s="14" t="s">
        <v>120</v>
      </c>
      <c r="U365" s="14" t="s">
        <v>120</v>
      </c>
      <c r="V365" s="14" t="s">
        <v>120</v>
      </c>
      <c r="W365" s="14">
        <v>100</v>
      </c>
      <c r="X365" s="14">
        <v>300</v>
      </c>
      <c r="Y365" s="14">
        <v>1000</v>
      </c>
      <c r="Z365" s="14" t="s">
        <v>1678</v>
      </c>
      <c r="AA365" s="14" t="s">
        <v>1679</v>
      </c>
      <c r="AB365" s="14" t="s">
        <v>1676</v>
      </c>
      <c r="AC365" s="28"/>
      <c r="AD365" s="28"/>
      <c r="AE365" s="28"/>
      <c r="AF365" s="28"/>
    </row>
    <row r="366" ht="242.25" spans="1:32">
      <c r="A366" s="30" t="s">
        <v>24</v>
      </c>
      <c r="B366" s="29" t="s">
        <v>1680</v>
      </c>
      <c r="C366" s="14" t="s">
        <v>1681</v>
      </c>
      <c r="D366" s="14" t="s">
        <v>1682</v>
      </c>
      <c r="E366" s="14" t="s">
        <v>1682</v>
      </c>
      <c r="F366" s="14" t="s">
        <v>106</v>
      </c>
      <c r="G366" s="14" t="s">
        <v>928</v>
      </c>
      <c r="H366" s="14" t="s">
        <v>929</v>
      </c>
      <c r="I366" s="14">
        <v>270</v>
      </c>
      <c r="J366" s="14">
        <v>270</v>
      </c>
      <c r="K366" s="14"/>
      <c r="L366" s="14"/>
      <c r="M366" s="14"/>
      <c r="N366" s="14">
        <v>270</v>
      </c>
      <c r="O366" s="14"/>
      <c r="P366" s="14"/>
      <c r="Q366" s="14" t="s">
        <v>119</v>
      </c>
      <c r="R366" s="14" t="s">
        <v>108</v>
      </c>
      <c r="S366" s="14" t="s">
        <v>120</v>
      </c>
      <c r="T366" s="14" t="s">
        <v>120</v>
      </c>
      <c r="U366" s="14" t="s">
        <v>108</v>
      </c>
      <c r="V366" s="14" t="s">
        <v>120</v>
      </c>
      <c r="W366" s="14">
        <v>30</v>
      </c>
      <c r="X366" s="14">
        <v>100</v>
      </c>
      <c r="Y366" s="14">
        <v>420</v>
      </c>
      <c r="Z366" s="14" t="s">
        <v>1683</v>
      </c>
      <c r="AA366" s="14" t="s">
        <v>1684</v>
      </c>
      <c r="AB366" s="14" t="s">
        <v>928</v>
      </c>
      <c r="AC366" s="28"/>
      <c r="AD366" s="28"/>
      <c r="AE366" s="28"/>
      <c r="AF366" s="28"/>
    </row>
    <row r="367" ht="71.25" spans="1:32">
      <c r="A367" s="30" t="s">
        <v>24</v>
      </c>
      <c r="B367" s="29" t="s">
        <v>1685</v>
      </c>
      <c r="C367" s="14" t="s">
        <v>1686</v>
      </c>
      <c r="D367" s="14" t="s">
        <v>288</v>
      </c>
      <c r="E367" s="14" t="s">
        <v>289</v>
      </c>
      <c r="F367" s="14" t="s">
        <v>106</v>
      </c>
      <c r="G367" s="14" t="s">
        <v>289</v>
      </c>
      <c r="H367" s="14" t="s">
        <v>290</v>
      </c>
      <c r="I367" s="14">
        <v>13</v>
      </c>
      <c r="J367" s="14">
        <v>12</v>
      </c>
      <c r="K367" s="14"/>
      <c r="L367" s="14"/>
      <c r="M367" s="14"/>
      <c r="N367" s="14">
        <v>12</v>
      </c>
      <c r="O367" s="14"/>
      <c r="P367" s="14">
        <v>1</v>
      </c>
      <c r="Q367" s="14" t="s">
        <v>119</v>
      </c>
      <c r="R367" s="14" t="s">
        <v>108</v>
      </c>
      <c r="S367" s="14" t="s">
        <v>108</v>
      </c>
      <c r="T367" s="14" t="s">
        <v>108</v>
      </c>
      <c r="U367" s="14" t="s">
        <v>108</v>
      </c>
      <c r="V367" s="14" t="s">
        <v>120</v>
      </c>
      <c r="W367" s="14">
        <v>35</v>
      </c>
      <c r="X367" s="14">
        <v>110</v>
      </c>
      <c r="Y367" s="14">
        <v>110</v>
      </c>
      <c r="Z367" s="14" t="s">
        <v>291</v>
      </c>
      <c r="AA367" s="14" t="s">
        <v>1687</v>
      </c>
      <c r="AB367" s="14" t="s">
        <v>288</v>
      </c>
      <c r="AC367" s="28"/>
      <c r="AD367" s="28"/>
      <c r="AE367" s="28"/>
      <c r="AF367" s="28"/>
    </row>
    <row r="368" ht="71.25" spans="1:32">
      <c r="A368" s="30" t="s">
        <v>24</v>
      </c>
      <c r="B368" s="29" t="s">
        <v>1688</v>
      </c>
      <c r="C368" s="14" t="s">
        <v>1689</v>
      </c>
      <c r="D368" s="14" t="s">
        <v>288</v>
      </c>
      <c r="E368" s="14" t="s">
        <v>315</v>
      </c>
      <c r="F368" s="14" t="s">
        <v>106</v>
      </c>
      <c r="G368" s="14" t="s">
        <v>316</v>
      </c>
      <c r="H368" s="14" t="s">
        <v>317</v>
      </c>
      <c r="I368" s="14">
        <v>40</v>
      </c>
      <c r="J368" s="14">
        <v>40</v>
      </c>
      <c r="K368" s="14"/>
      <c r="L368" s="14">
        <v>40</v>
      </c>
      <c r="M368" s="14"/>
      <c r="N368" s="14"/>
      <c r="O368" s="14"/>
      <c r="P368" s="14"/>
      <c r="Q368" s="14" t="s">
        <v>119</v>
      </c>
      <c r="R368" s="14" t="s">
        <v>108</v>
      </c>
      <c r="S368" s="14" t="s">
        <v>120</v>
      </c>
      <c r="T368" s="14" t="s">
        <v>108</v>
      </c>
      <c r="U368" s="14" t="s">
        <v>108</v>
      </c>
      <c r="V368" s="14" t="s">
        <v>120</v>
      </c>
      <c r="W368" s="14">
        <v>59</v>
      </c>
      <c r="X368" s="14">
        <v>174</v>
      </c>
      <c r="Y368" s="14" t="s">
        <v>318</v>
      </c>
      <c r="Z368" s="14" t="s">
        <v>291</v>
      </c>
      <c r="AA368" s="14" t="s">
        <v>1690</v>
      </c>
      <c r="AB368" s="14" t="s">
        <v>288</v>
      </c>
      <c r="AC368" s="28"/>
      <c r="AD368" s="28"/>
      <c r="AE368" s="28"/>
      <c r="AF368" s="28"/>
    </row>
    <row r="369" ht="114" spans="1:32">
      <c r="A369" s="30" t="s">
        <v>24</v>
      </c>
      <c r="B369" s="29" t="s">
        <v>1691</v>
      </c>
      <c r="C369" s="14" t="s">
        <v>1692</v>
      </c>
      <c r="D369" s="14" t="s">
        <v>1116</v>
      </c>
      <c r="E369" s="14" t="s">
        <v>1409</v>
      </c>
      <c r="F369" s="14" t="s">
        <v>106</v>
      </c>
      <c r="G369" s="14" t="s">
        <v>1409</v>
      </c>
      <c r="H369" s="14" t="s">
        <v>1410</v>
      </c>
      <c r="I369" s="14">
        <v>10</v>
      </c>
      <c r="J369" s="14">
        <v>10</v>
      </c>
      <c r="K369" s="14"/>
      <c r="L369" s="14">
        <v>10</v>
      </c>
      <c r="M369" s="14"/>
      <c r="N369" s="14"/>
      <c r="O369" s="14"/>
      <c r="P369" s="14"/>
      <c r="Q369" s="14" t="s">
        <v>119</v>
      </c>
      <c r="R369" s="14" t="s">
        <v>108</v>
      </c>
      <c r="S369" s="14" t="s">
        <v>120</v>
      </c>
      <c r="T369" s="14" t="s">
        <v>120</v>
      </c>
      <c r="U369" s="14" t="s">
        <v>108</v>
      </c>
      <c r="V369" s="14" t="s">
        <v>120</v>
      </c>
      <c r="W369" s="14">
        <v>4</v>
      </c>
      <c r="X369" s="14">
        <v>15</v>
      </c>
      <c r="Y369" s="14">
        <v>15</v>
      </c>
      <c r="Z369" s="14" t="s">
        <v>1693</v>
      </c>
      <c r="AA369" s="14" t="s">
        <v>1412</v>
      </c>
      <c r="AB369" s="14" t="s">
        <v>1116</v>
      </c>
      <c r="AC369" s="28"/>
      <c r="AD369" s="28"/>
      <c r="AE369" s="28"/>
      <c r="AF369" s="28"/>
    </row>
    <row r="370" ht="57" spans="1:32">
      <c r="A370" s="30" t="s">
        <v>24</v>
      </c>
      <c r="B370" s="29" t="s">
        <v>1694</v>
      </c>
      <c r="C370" s="14" t="s">
        <v>1695</v>
      </c>
      <c r="D370" s="14" t="s">
        <v>545</v>
      </c>
      <c r="E370" s="14" t="s">
        <v>552</v>
      </c>
      <c r="F370" s="14" t="s">
        <v>106</v>
      </c>
      <c r="G370" s="14" t="s">
        <v>553</v>
      </c>
      <c r="H370" s="14" t="s">
        <v>554</v>
      </c>
      <c r="I370" s="14">
        <v>30</v>
      </c>
      <c r="J370" s="14">
        <v>30</v>
      </c>
      <c r="K370" s="14"/>
      <c r="L370" s="14">
        <v>30</v>
      </c>
      <c r="M370" s="14"/>
      <c r="N370" s="14"/>
      <c r="O370" s="14"/>
      <c r="P370" s="14"/>
      <c r="Q370" s="14" t="s">
        <v>119</v>
      </c>
      <c r="R370" s="14" t="s">
        <v>108</v>
      </c>
      <c r="S370" s="14" t="s">
        <v>108</v>
      </c>
      <c r="T370" s="14" t="s">
        <v>108</v>
      </c>
      <c r="U370" s="14" t="s">
        <v>108</v>
      </c>
      <c r="V370" s="14" t="s">
        <v>120</v>
      </c>
      <c r="W370" s="14">
        <v>27</v>
      </c>
      <c r="X370" s="14">
        <v>86</v>
      </c>
      <c r="Y370" s="14">
        <v>124</v>
      </c>
      <c r="Z370" s="14" t="s">
        <v>374</v>
      </c>
      <c r="AA370" s="14" t="s">
        <v>1696</v>
      </c>
      <c r="AB370" s="14" t="s">
        <v>545</v>
      </c>
      <c r="AC370" s="28"/>
      <c r="AD370" s="28"/>
      <c r="AE370" s="28"/>
      <c r="AF370" s="28"/>
    </row>
    <row r="371" ht="85.5" spans="1:32">
      <c r="A371" s="30" t="s">
        <v>24</v>
      </c>
      <c r="B371" s="29" t="s">
        <v>1697</v>
      </c>
      <c r="C371" s="14" t="s">
        <v>1698</v>
      </c>
      <c r="D371" s="14" t="s">
        <v>763</v>
      </c>
      <c r="E371" s="14" t="s">
        <v>785</v>
      </c>
      <c r="F371" s="14" t="s">
        <v>106</v>
      </c>
      <c r="G371" s="14" t="s">
        <v>765</v>
      </c>
      <c r="H371" s="14" t="s">
        <v>786</v>
      </c>
      <c r="I371" s="14">
        <v>30</v>
      </c>
      <c r="J371" s="14">
        <v>30</v>
      </c>
      <c r="K371" s="14"/>
      <c r="L371" s="14"/>
      <c r="M371" s="14"/>
      <c r="N371" s="14">
        <v>30</v>
      </c>
      <c r="O371" s="14"/>
      <c r="P371" s="14"/>
      <c r="Q371" s="14" t="s">
        <v>119</v>
      </c>
      <c r="R371" s="14" t="s">
        <v>108</v>
      </c>
      <c r="S371" s="14" t="s">
        <v>108</v>
      </c>
      <c r="T371" s="14" t="s">
        <v>108</v>
      </c>
      <c r="U371" s="14" t="s">
        <v>108</v>
      </c>
      <c r="V371" s="14" t="s">
        <v>120</v>
      </c>
      <c r="W371" s="14">
        <v>80</v>
      </c>
      <c r="X371" s="14">
        <v>272</v>
      </c>
      <c r="Y371" s="14">
        <v>1560</v>
      </c>
      <c r="Z371" s="14" t="s">
        <v>447</v>
      </c>
      <c r="AA371" s="14" t="s">
        <v>1699</v>
      </c>
      <c r="AB371" s="14" t="s">
        <v>763</v>
      </c>
      <c r="AC371" s="28"/>
      <c r="AD371" s="28"/>
      <c r="AE371" s="28"/>
      <c r="AF371" s="28"/>
    </row>
    <row r="372" ht="185.25" spans="1:32">
      <c r="A372" s="30" t="s">
        <v>24</v>
      </c>
      <c r="B372" s="29" t="s">
        <v>1700</v>
      </c>
      <c r="C372" s="14" t="s">
        <v>1701</v>
      </c>
      <c r="D372" s="14" t="s">
        <v>828</v>
      </c>
      <c r="E372" s="14" t="s">
        <v>1230</v>
      </c>
      <c r="F372" s="14" t="s">
        <v>106</v>
      </c>
      <c r="G372" s="14" t="s">
        <v>1230</v>
      </c>
      <c r="H372" s="14" t="s">
        <v>1231</v>
      </c>
      <c r="I372" s="14">
        <v>20</v>
      </c>
      <c r="J372" s="14">
        <v>20</v>
      </c>
      <c r="K372" s="14"/>
      <c r="L372" s="14"/>
      <c r="M372" s="14"/>
      <c r="N372" s="14">
        <v>20</v>
      </c>
      <c r="O372" s="14"/>
      <c r="P372" s="14"/>
      <c r="Q372" s="14" t="s">
        <v>119</v>
      </c>
      <c r="R372" s="14" t="s">
        <v>108</v>
      </c>
      <c r="S372" s="14" t="s">
        <v>120</v>
      </c>
      <c r="T372" s="14" t="s">
        <v>108</v>
      </c>
      <c r="U372" s="14" t="s">
        <v>108</v>
      </c>
      <c r="V372" s="14" t="s">
        <v>120</v>
      </c>
      <c r="W372" s="14">
        <v>5</v>
      </c>
      <c r="X372" s="14">
        <v>20</v>
      </c>
      <c r="Y372" s="14">
        <v>40</v>
      </c>
      <c r="Z372" s="14" t="s">
        <v>447</v>
      </c>
      <c r="AA372" s="14" t="s">
        <v>1702</v>
      </c>
      <c r="AB372" s="14" t="s">
        <v>828</v>
      </c>
      <c r="AC372" s="28"/>
      <c r="AD372" s="28"/>
      <c r="AE372" s="28"/>
      <c r="AF372" s="28"/>
    </row>
    <row r="373" ht="185.25" spans="1:32">
      <c r="A373" s="30" t="s">
        <v>24</v>
      </c>
      <c r="B373" s="29" t="s">
        <v>1703</v>
      </c>
      <c r="C373" s="14" t="s">
        <v>1704</v>
      </c>
      <c r="D373" s="14" t="s">
        <v>828</v>
      </c>
      <c r="E373" s="14" t="s">
        <v>1253</v>
      </c>
      <c r="F373" s="14" t="s">
        <v>106</v>
      </c>
      <c r="G373" s="14" t="s">
        <v>357</v>
      </c>
      <c r="H373" s="14" t="s">
        <v>1705</v>
      </c>
      <c r="I373" s="14">
        <v>65</v>
      </c>
      <c r="J373" s="14">
        <v>65</v>
      </c>
      <c r="K373" s="14"/>
      <c r="L373" s="14"/>
      <c r="M373" s="14"/>
      <c r="N373" s="14">
        <v>65</v>
      </c>
      <c r="O373" s="14"/>
      <c r="P373" s="14"/>
      <c r="Q373" s="14" t="s">
        <v>119</v>
      </c>
      <c r="R373" s="14" t="s">
        <v>108</v>
      </c>
      <c r="S373" s="14" t="s">
        <v>120</v>
      </c>
      <c r="T373" s="14" t="s">
        <v>108</v>
      </c>
      <c r="U373" s="14" t="s">
        <v>120</v>
      </c>
      <c r="V373" s="14" t="s">
        <v>120</v>
      </c>
      <c r="W373" s="14">
        <v>5</v>
      </c>
      <c r="X373" s="14">
        <v>15</v>
      </c>
      <c r="Y373" s="14">
        <v>800</v>
      </c>
      <c r="Z373" s="14" t="s">
        <v>244</v>
      </c>
      <c r="AA373" s="14" t="s">
        <v>1706</v>
      </c>
      <c r="AB373" s="14" t="s">
        <v>828</v>
      </c>
      <c r="AC373" s="28"/>
      <c r="AD373" s="28"/>
      <c r="AE373" s="28"/>
      <c r="AF373" s="28"/>
    </row>
    <row r="374" ht="356.25" spans="1:32">
      <c r="A374" s="30" t="s">
        <v>24</v>
      </c>
      <c r="B374" s="29" t="s">
        <v>1707</v>
      </c>
      <c r="C374" s="14" t="s">
        <v>1708</v>
      </c>
      <c r="D374" s="14" t="s">
        <v>1000</v>
      </c>
      <c r="E374" s="14" t="s">
        <v>1001</v>
      </c>
      <c r="F374" s="14" t="s">
        <v>106</v>
      </c>
      <c r="G374" s="14" t="s">
        <v>1001</v>
      </c>
      <c r="H374" s="14" t="s">
        <v>1002</v>
      </c>
      <c r="I374" s="14">
        <v>30</v>
      </c>
      <c r="J374" s="14">
        <v>30</v>
      </c>
      <c r="K374" s="14">
        <v>30</v>
      </c>
      <c r="L374" s="14"/>
      <c r="M374" s="14"/>
      <c r="N374" s="14"/>
      <c r="O374" s="14"/>
      <c r="P374" s="14"/>
      <c r="Q374" s="14" t="s">
        <v>119</v>
      </c>
      <c r="R374" s="14" t="s">
        <v>108</v>
      </c>
      <c r="S374" s="14" t="s">
        <v>108</v>
      </c>
      <c r="T374" s="14" t="s">
        <v>108</v>
      </c>
      <c r="U374" s="14" t="s">
        <v>108</v>
      </c>
      <c r="V374" s="14" t="s">
        <v>120</v>
      </c>
      <c r="W374" s="14">
        <v>82</v>
      </c>
      <c r="X374" s="14">
        <v>300</v>
      </c>
      <c r="Y374" s="14">
        <v>1507</v>
      </c>
      <c r="Z374" s="14" t="s">
        <v>1050</v>
      </c>
      <c r="AA374" s="14" t="s">
        <v>1651</v>
      </c>
      <c r="AB374" s="14" t="s">
        <v>1005</v>
      </c>
      <c r="AC374" s="28"/>
      <c r="AD374" s="28"/>
      <c r="AE374" s="28"/>
      <c r="AF374" s="28"/>
    </row>
    <row r="375" ht="28.5" spans="1:32">
      <c r="A375" s="15" t="s">
        <v>25</v>
      </c>
      <c r="B375" s="14">
        <f>B376+B481</f>
        <v>111</v>
      </c>
      <c r="C375" s="14"/>
      <c r="D375" s="14"/>
      <c r="E375" s="14"/>
      <c r="F375" s="14"/>
      <c r="G375" s="14"/>
      <c r="H375" s="14"/>
      <c r="I375" s="14">
        <f t="shared" ref="I375:P375" si="14">I376+I481</f>
        <v>6587.548</v>
      </c>
      <c r="J375" s="14">
        <f t="shared" si="14"/>
        <v>5387.548</v>
      </c>
      <c r="K375" s="14">
        <f t="shared" si="14"/>
        <v>1160.8</v>
      </c>
      <c r="L375" s="14">
        <f t="shared" si="14"/>
        <v>2107.248</v>
      </c>
      <c r="M375" s="14" t="e" cm="1">
        <f t="array" ref="M375">m³76+M481</f>
        <v>#NAME?</v>
      </c>
      <c r="N375" s="14">
        <f t="shared" si="14"/>
        <v>2119.5</v>
      </c>
      <c r="O375" s="14">
        <f t="shared" si="14"/>
        <v>1195</v>
      </c>
      <c r="P375" s="14">
        <f t="shared" si="14"/>
        <v>5</v>
      </c>
      <c r="Q375" s="14"/>
      <c r="R375" s="14"/>
      <c r="S375" s="14"/>
      <c r="T375" s="14"/>
      <c r="U375" s="14"/>
      <c r="V375" s="14"/>
      <c r="W375" s="14"/>
      <c r="X375" s="14"/>
      <c r="Y375" s="14"/>
      <c r="Z375" s="14"/>
      <c r="AA375" s="14"/>
      <c r="AB375" s="14"/>
      <c r="AC375" s="28"/>
      <c r="AD375" s="28"/>
      <c r="AE375" s="28"/>
      <c r="AF375" s="28"/>
    </row>
    <row r="376" ht="42.75" spans="1:32">
      <c r="A376" s="18" t="s">
        <v>26</v>
      </c>
      <c r="B376" s="14">
        <v>104</v>
      </c>
      <c r="C376" s="14"/>
      <c r="D376" s="14"/>
      <c r="E376" s="14"/>
      <c r="F376" s="14"/>
      <c r="G376" s="14"/>
      <c r="H376" s="14"/>
      <c r="I376" s="14">
        <f t="shared" ref="I376:P376" si="15">SUM(I377:I480)</f>
        <v>5872.548</v>
      </c>
      <c r="J376" s="14">
        <f t="shared" si="15"/>
        <v>4795.548</v>
      </c>
      <c r="K376" s="14">
        <f t="shared" si="15"/>
        <v>1000.8</v>
      </c>
      <c r="L376" s="14">
        <f t="shared" si="15"/>
        <v>1980.248</v>
      </c>
      <c r="M376" s="14" t="e" cm="1">
        <f ca="1" t="array" ref="M376">SUM(m³77:M480)</f>
        <v>#NAME?</v>
      </c>
      <c r="N376" s="14">
        <f t="shared" si="15"/>
        <v>1814.5</v>
      </c>
      <c r="O376" s="14">
        <f t="shared" si="15"/>
        <v>1072</v>
      </c>
      <c r="P376" s="14">
        <f t="shared" si="15"/>
        <v>5</v>
      </c>
      <c r="Q376" s="14"/>
      <c r="R376" s="14"/>
      <c r="S376" s="14"/>
      <c r="T376" s="14"/>
      <c r="U376" s="14"/>
      <c r="V376" s="14"/>
      <c r="W376" s="14"/>
      <c r="X376" s="14"/>
      <c r="Y376" s="14"/>
      <c r="Z376" s="14"/>
      <c r="AA376" s="14"/>
      <c r="AB376" s="14"/>
      <c r="AC376" s="28"/>
      <c r="AD376" s="28"/>
      <c r="AE376" s="28"/>
      <c r="AF376" s="28"/>
    </row>
    <row r="377" ht="57" spans="1:32">
      <c r="A377" s="18" t="s">
        <v>26</v>
      </c>
      <c r="B377" s="29" t="s">
        <v>1709</v>
      </c>
      <c r="C377" s="14" t="s">
        <v>1710</v>
      </c>
      <c r="D377" s="14" t="s">
        <v>123</v>
      </c>
      <c r="E377" s="14" t="s">
        <v>138</v>
      </c>
      <c r="F377" s="14" t="s">
        <v>106</v>
      </c>
      <c r="G377" s="14" t="s">
        <v>138</v>
      </c>
      <c r="H377" s="14" t="s">
        <v>1711</v>
      </c>
      <c r="I377" s="14">
        <v>50</v>
      </c>
      <c r="J377" s="14"/>
      <c r="K377" s="14"/>
      <c r="L377" s="14"/>
      <c r="M377" s="14"/>
      <c r="N377" s="14"/>
      <c r="O377" s="14">
        <v>50</v>
      </c>
      <c r="P377" s="14"/>
      <c r="Q377" s="14" t="s">
        <v>119</v>
      </c>
      <c r="R377" s="14" t="s">
        <v>120</v>
      </c>
      <c r="S377" s="14" t="s">
        <v>120</v>
      </c>
      <c r="T377" s="14" t="s">
        <v>120</v>
      </c>
      <c r="U377" s="14" t="s">
        <v>120</v>
      </c>
      <c r="V377" s="14" t="s">
        <v>108</v>
      </c>
      <c r="W377" s="14">
        <v>45</v>
      </c>
      <c r="X377" s="14">
        <v>167</v>
      </c>
      <c r="Y377" s="14">
        <v>468</v>
      </c>
      <c r="Z377" s="14" t="s">
        <v>1712</v>
      </c>
      <c r="AA377" s="14" t="s">
        <v>1713</v>
      </c>
      <c r="AB377" s="14" t="s">
        <v>123</v>
      </c>
      <c r="AC377" s="28"/>
      <c r="AD377" s="28"/>
      <c r="AE377" s="28"/>
      <c r="AF377" s="28"/>
    </row>
    <row r="378" ht="71.25" spans="1:32">
      <c r="A378" s="18" t="s">
        <v>26</v>
      </c>
      <c r="B378" s="29" t="s">
        <v>1714</v>
      </c>
      <c r="C378" s="14" t="s">
        <v>1715</v>
      </c>
      <c r="D378" s="14" t="s">
        <v>123</v>
      </c>
      <c r="E378" s="14" t="s">
        <v>138</v>
      </c>
      <c r="F378" s="14" t="s">
        <v>106</v>
      </c>
      <c r="G378" s="14" t="s">
        <v>138</v>
      </c>
      <c r="H378" s="14" t="s">
        <v>140</v>
      </c>
      <c r="I378" s="14">
        <v>72</v>
      </c>
      <c r="J378" s="14">
        <v>72</v>
      </c>
      <c r="K378" s="14">
        <v>72</v>
      </c>
      <c r="L378" s="14"/>
      <c r="M378" s="14"/>
      <c r="N378" s="14"/>
      <c r="O378" s="14"/>
      <c r="P378" s="14"/>
      <c r="Q378" s="14" t="s">
        <v>119</v>
      </c>
      <c r="R378" s="14" t="s">
        <v>120</v>
      </c>
      <c r="S378" s="14" t="s">
        <v>120</v>
      </c>
      <c r="T378" s="14" t="s">
        <v>120</v>
      </c>
      <c r="U378" s="14" t="s">
        <v>120</v>
      </c>
      <c r="V378" s="14" t="s">
        <v>108</v>
      </c>
      <c r="W378" s="14">
        <v>21</v>
      </c>
      <c r="X378" s="14">
        <v>74</v>
      </c>
      <c r="Y378" s="14">
        <v>253</v>
      </c>
      <c r="Z378" s="14" t="s">
        <v>1716</v>
      </c>
      <c r="AA378" s="14" t="s">
        <v>1717</v>
      </c>
      <c r="AB378" s="14" t="s">
        <v>123</v>
      </c>
      <c r="AC378" s="28"/>
      <c r="AD378" s="28"/>
      <c r="AE378" s="28"/>
      <c r="AF378" s="28"/>
    </row>
    <row r="379" ht="71.25" spans="1:32">
      <c r="A379" s="18" t="s">
        <v>26</v>
      </c>
      <c r="B379" s="29" t="s">
        <v>1718</v>
      </c>
      <c r="C379" s="14" t="s">
        <v>1719</v>
      </c>
      <c r="D379" s="14" t="s">
        <v>123</v>
      </c>
      <c r="E379" s="14" t="s">
        <v>124</v>
      </c>
      <c r="F379" s="14" t="s">
        <v>106</v>
      </c>
      <c r="G379" s="14" t="s">
        <v>1720</v>
      </c>
      <c r="H379" s="14" t="s">
        <v>126</v>
      </c>
      <c r="I379" s="14">
        <v>28</v>
      </c>
      <c r="J379" s="14"/>
      <c r="K379" s="14"/>
      <c r="L379" s="14"/>
      <c r="M379" s="14"/>
      <c r="N379" s="14"/>
      <c r="O379" s="14">
        <v>28</v>
      </c>
      <c r="P379" s="14"/>
      <c r="Q379" s="14" t="s">
        <v>119</v>
      </c>
      <c r="R379" s="14" t="s">
        <v>120</v>
      </c>
      <c r="S379" s="14" t="s">
        <v>108</v>
      </c>
      <c r="T379" s="14" t="s">
        <v>120</v>
      </c>
      <c r="U379" s="14" t="s">
        <v>120</v>
      </c>
      <c r="V379" s="14" t="s">
        <v>120</v>
      </c>
      <c r="W379" s="14">
        <v>69</v>
      </c>
      <c r="X379" s="14">
        <v>167</v>
      </c>
      <c r="Y379" s="14">
        <v>167</v>
      </c>
      <c r="Z379" s="14" t="s">
        <v>1721</v>
      </c>
      <c r="AA379" s="14" t="s">
        <v>1722</v>
      </c>
      <c r="AB379" s="14" t="s">
        <v>123</v>
      </c>
      <c r="AC379" s="28"/>
      <c r="AD379" s="28"/>
      <c r="AE379" s="28"/>
      <c r="AF379" s="28"/>
    </row>
    <row r="380" ht="57" spans="1:32">
      <c r="A380" s="18" t="s">
        <v>26</v>
      </c>
      <c r="B380" s="29" t="s">
        <v>1723</v>
      </c>
      <c r="C380" s="14" t="s">
        <v>1724</v>
      </c>
      <c r="D380" s="14" t="s">
        <v>123</v>
      </c>
      <c r="E380" s="14" t="s">
        <v>1171</v>
      </c>
      <c r="F380" s="14" t="s">
        <v>106</v>
      </c>
      <c r="G380" s="14" t="s">
        <v>1171</v>
      </c>
      <c r="H380" s="14" t="s">
        <v>1172</v>
      </c>
      <c r="I380" s="14">
        <v>29</v>
      </c>
      <c r="J380" s="14"/>
      <c r="K380" s="14"/>
      <c r="L380" s="14"/>
      <c r="M380" s="14"/>
      <c r="N380" s="14"/>
      <c r="O380" s="14">
        <v>29</v>
      </c>
      <c r="P380" s="14"/>
      <c r="Q380" s="14" t="s">
        <v>119</v>
      </c>
      <c r="R380" s="14" t="s">
        <v>108</v>
      </c>
      <c r="S380" s="14" t="s">
        <v>108</v>
      </c>
      <c r="T380" s="14" t="s">
        <v>120</v>
      </c>
      <c r="U380" s="14" t="s">
        <v>120</v>
      </c>
      <c r="V380" s="14" t="s">
        <v>120</v>
      </c>
      <c r="W380" s="14">
        <v>12</v>
      </c>
      <c r="X380" s="14">
        <v>42</v>
      </c>
      <c r="Y380" s="14">
        <v>121</v>
      </c>
      <c r="Z380" s="14" t="s">
        <v>1725</v>
      </c>
      <c r="AA380" s="14" t="s">
        <v>1726</v>
      </c>
      <c r="AB380" s="14" t="s">
        <v>123</v>
      </c>
      <c r="AC380" s="28"/>
      <c r="AD380" s="28"/>
      <c r="AE380" s="28"/>
      <c r="AF380" s="28"/>
    </row>
    <row r="381" ht="57" spans="1:32">
      <c r="A381" s="18" t="s">
        <v>26</v>
      </c>
      <c r="B381" s="29" t="s">
        <v>1727</v>
      </c>
      <c r="C381" s="14" t="s">
        <v>1728</v>
      </c>
      <c r="D381" s="14" t="s">
        <v>123</v>
      </c>
      <c r="E381" s="14" t="s">
        <v>154</v>
      </c>
      <c r="F381" s="14" t="s">
        <v>106</v>
      </c>
      <c r="G381" s="14" t="s">
        <v>154</v>
      </c>
      <c r="H381" s="14" t="s">
        <v>155</v>
      </c>
      <c r="I381" s="14">
        <v>10</v>
      </c>
      <c r="J381" s="14"/>
      <c r="K381" s="14"/>
      <c r="L381" s="14"/>
      <c r="M381" s="14"/>
      <c r="N381" s="14"/>
      <c r="O381" s="14">
        <v>10</v>
      </c>
      <c r="P381" s="14"/>
      <c r="Q381" s="14" t="s">
        <v>119</v>
      </c>
      <c r="R381" s="14" t="s">
        <v>108</v>
      </c>
      <c r="S381" s="14" t="s">
        <v>108</v>
      </c>
      <c r="T381" s="14" t="s">
        <v>120</v>
      </c>
      <c r="U381" s="14" t="s">
        <v>108</v>
      </c>
      <c r="V381" s="14" t="s">
        <v>120</v>
      </c>
      <c r="W381" s="14">
        <v>17</v>
      </c>
      <c r="X381" s="14">
        <v>68</v>
      </c>
      <c r="Y381" s="14">
        <v>196</v>
      </c>
      <c r="Z381" s="14" t="s">
        <v>1729</v>
      </c>
      <c r="AA381" s="14" t="s">
        <v>1730</v>
      </c>
      <c r="AB381" s="14" t="s">
        <v>123</v>
      </c>
      <c r="AC381" s="28"/>
      <c r="AD381" s="28"/>
      <c r="AE381" s="28"/>
      <c r="AF381" s="28"/>
    </row>
    <row r="382" ht="142.5" spans="1:32">
      <c r="A382" s="18" t="s">
        <v>26</v>
      </c>
      <c r="B382" s="29" t="s">
        <v>1731</v>
      </c>
      <c r="C382" s="14" t="s">
        <v>1732</v>
      </c>
      <c r="D382" s="14" t="s">
        <v>123</v>
      </c>
      <c r="E382" s="14" t="s">
        <v>1733</v>
      </c>
      <c r="F382" s="14" t="s">
        <v>106</v>
      </c>
      <c r="G382" s="14" t="s">
        <v>1733</v>
      </c>
      <c r="H382" s="14" t="s">
        <v>1734</v>
      </c>
      <c r="I382" s="14">
        <v>91.2</v>
      </c>
      <c r="J382" s="14"/>
      <c r="K382" s="14"/>
      <c r="L382" s="14"/>
      <c r="M382" s="14"/>
      <c r="N382" s="14"/>
      <c r="O382" s="14">
        <v>91.2</v>
      </c>
      <c r="P382" s="14"/>
      <c r="Q382" s="14" t="s">
        <v>119</v>
      </c>
      <c r="R382" s="14" t="s">
        <v>120</v>
      </c>
      <c r="S382" s="14" t="s">
        <v>108</v>
      </c>
      <c r="T382" s="14" t="s">
        <v>120</v>
      </c>
      <c r="U382" s="14" t="s">
        <v>120</v>
      </c>
      <c r="V382" s="14" t="s">
        <v>120</v>
      </c>
      <c r="W382" s="14">
        <v>28</v>
      </c>
      <c r="X382" s="14">
        <v>87</v>
      </c>
      <c r="Y382" s="14">
        <v>276</v>
      </c>
      <c r="Z382" s="14" t="s">
        <v>1735</v>
      </c>
      <c r="AA382" s="14" t="s">
        <v>1736</v>
      </c>
      <c r="AB382" s="14" t="s">
        <v>123</v>
      </c>
      <c r="AC382" s="28"/>
      <c r="AD382" s="28"/>
      <c r="AE382" s="28"/>
      <c r="AF382" s="28"/>
    </row>
    <row r="383" ht="71.25" spans="1:32">
      <c r="A383" s="18" t="s">
        <v>26</v>
      </c>
      <c r="B383" s="29" t="s">
        <v>1737</v>
      </c>
      <c r="C383" s="14" t="s">
        <v>1738</v>
      </c>
      <c r="D383" s="14" t="s">
        <v>123</v>
      </c>
      <c r="E383" s="14" t="s">
        <v>164</v>
      </c>
      <c r="F383" s="14" t="s">
        <v>106</v>
      </c>
      <c r="G383" s="14" t="s">
        <v>164</v>
      </c>
      <c r="H383" s="14" t="s">
        <v>165</v>
      </c>
      <c r="I383" s="14">
        <v>40.4</v>
      </c>
      <c r="J383" s="14">
        <v>40.4</v>
      </c>
      <c r="K383" s="14">
        <v>40.4</v>
      </c>
      <c r="L383" s="14"/>
      <c r="M383" s="14"/>
      <c r="N383" s="14"/>
      <c r="O383" s="14"/>
      <c r="P383" s="14"/>
      <c r="Q383" s="14" t="s">
        <v>119</v>
      </c>
      <c r="R383" s="14" t="s">
        <v>108</v>
      </c>
      <c r="S383" s="14" t="s">
        <v>120</v>
      </c>
      <c r="T383" s="14" t="s">
        <v>108</v>
      </c>
      <c r="U383" s="14" t="s">
        <v>120</v>
      </c>
      <c r="V383" s="14" t="s">
        <v>120</v>
      </c>
      <c r="W383" s="14">
        <v>18</v>
      </c>
      <c r="X383" s="14">
        <v>58</v>
      </c>
      <c r="Y383" s="14">
        <v>160</v>
      </c>
      <c r="Z383" s="14" t="s">
        <v>1739</v>
      </c>
      <c r="AA383" s="14" t="s">
        <v>1740</v>
      </c>
      <c r="AB383" s="14" t="s">
        <v>123</v>
      </c>
      <c r="AC383" s="28"/>
      <c r="AD383" s="28"/>
      <c r="AE383" s="28"/>
      <c r="AF383" s="28"/>
    </row>
    <row r="384" ht="57" spans="1:32">
      <c r="A384" s="18" t="s">
        <v>26</v>
      </c>
      <c r="B384" s="29" t="s">
        <v>1741</v>
      </c>
      <c r="C384" s="14" t="s">
        <v>1742</v>
      </c>
      <c r="D384" s="14" t="s">
        <v>123</v>
      </c>
      <c r="E384" s="14" t="s">
        <v>1743</v>
      </c>
      <c r="F384" s="14" t="s">
        <v>106</v>
      </c>
      <c r="G384" s="14" t="s">
        <v>1744</v>
      </c>
      <c r="H384" s="14" t="s">
        <v>237</v>
      </c>
      <c r="I384" s="14">
        <v>40</v>
      </c>
      <c r="J384" s="14"/>
      <c r="K384" s="14"/>
      <c r="L384" s="14"/>
      <c r="M384" s="14"/>
      <c r="N384" s="14"/>
      <c r="O384" s="14">
        <v>40</v>
      </c>
      <c r="P384" s="14"/>
      <c r="Q384" s="14" t="s">
        <v>119</v>
      </c>
      <c r="R384" s="14" t="s">
        <v>120</v>
      </c>
      <c r="S384" s="14" t="s">
        <v>108</v>
      </c>
      <c r="T384" s="14" t="s">
        <v>120</v>
      </c>
      <c r="U384" s="14" t="s">
        <v>120</v>
      </c>
      <c r="V384" s="14" t="s">
        <v>120</v>
      </c>
      <c r="W384" s="14">
        <v>20</v>
      </c>
      <c r="X384" s="14">
        <v>110</v>
      </c>
      <c r="Y384" s="14">
        <v>110</v>
      </c>
      <c r="Z384" s="14" t="s">
        <v>1745</v>
      </c>
      <c r="AA384" s="14" t="s">
        <v>1745</v>
      </c>
      <c r="AB384" s="14" t="s">
        <v>123</v>
      </c>
      <c r="AC384" s="28"/>
      <c r="AD384" s="28"/>
      <c r="AE384" s="28"/>
      <c r="AF384" s="28"/>
    </row>
    <row r="385" ht="85.5" spans="1:32">
      <c r="A385" s="18" t="s">
        <v>26</v>
      </c>
      <c r="B385" s="29" t="s">
        <v>1746</v>
      </c>
      <c r="C385" s="14" t="s">
        <v>1747</v>
      </c>
      <c r="D385" s="14" t="s">
        <v>123</v>
      </c>
      <c r="E385" s="14" t="s">
        <v>170</v>
      </c>
      <c r="F385" s="14" t="s">
        <v>106</v>
      </c>
      <c r="G385" s="14" t="s">
        <v>1748</v>
      </c>
      <c r="H385" s="14" t="s">
        <v>171</v>
      </c>
      <c r="I385" s="14">
        <v>48</v>
      </c>
      <c r="J385" s="14">
        <v>48</v>
      </c>
      <c r="K385" s="14">
        <v>48</v>
      </c>
      <c r="L385" s="14"/>
      <c r="M385" s="14"/>
      <c r="N385" s="14"/>
      <c r="O385" s="14"/>
      <c r="P385" s="14"/>
      <c r="Q385" s="14" t="s">
        <v>119</v>
      </c>
      <c r="R385" s="14" t="s">
        <v>108</v>
      </c>
      <c r="S385" s="14" t="s">
        <v>108</v>
      </c>
      <c r="T385" s="14" t="s">
        <v>120</v>
      </c>
      <c r="U385" s="14" t="s">
        <v>120</v>
      </c>
      <c r="V385" s="14" t="s">
        <v>120</v>
      </c>
      <c r="W385" s="14">
        <v>12</v>
      </c>
      <c r="X385" s="14">
        <v>47</v>
      </c>
      <c r="Y385" s="14">
        <v>380</v>
      </c>
      <c r="Z385" s="14" t="s">
        <v>1749</v>
      </c>
      <c r="AA385" s="14" t="s">
        <v>1750</v>
      </c>
      <c r="AB385" s="14" t="s">
        <v>123</v>
      </c>
      <c r="AC385" s="28"/>
      <c r="AD385" s="28"/>
      <c r="AE385" s="28"/>
      <c r="AF385" s="28"/>
    </row>
    <row r="386" ht="71.25" spans="1:32">
      <c r="A386" s="18" t="s">
        <v>26</v>
      </c>
      <c r="B386" s="29" t="s">
        <v>1751</v>
      </c>
      <c r="C386" s="14" t="s">
        <v>1752</v>
      </c>
      <c r="D386" s="14" t="s">
        <v>123</v>
      </c>
      <c r="E386" s="14" t="s">
        <v>170</v>
      </c>
      <c r="F386" s="14" t="s">
        <v>106</v>
      </c>
      <c r="G386" s="14" t="s">
        <v>1748</v>
      </c>
      <c r="H386" s="14" t="s">
        <v>171</v>
      </c>
      <c r="I386" s="14">
        <v>36</v>
      </c>
      <c r="J386" s="14"/>
      <c r="K386" s="14"/>
      <c r="L386" s="14"/>
      <c r="M386" s="14"/>
      <c r="N386" s="14"/>
      <c r="O386" s="14">
        <v>36</v>
      </c>
      <c r="P386" s="14"/>
      <c r="Q386" s="14" t="s">
        <v>119</v>
      </c>
      <c r="R386" s="14" t="s">
        <v>108</v>
      </c>
      <c r="S386" s="14" t="s">
        <v>120</v>
      </c>
      <c r="T386" s="14" t="s">
        <v>120</v>
      </c>
      <c r="U386" s="14" t="s">
        <v>120</v>
      </c>
      <c r="V386" s="14" t="s">
        <v>120</v>
      </c>
      <c r="W386" s="14">
        <v>78</v>
      </c>
      <c r="X386" s="14">
        <v>268</v>
      </c>
      <c r="Y386" s="14">
        <v>850</v>
      </c>
      <c r="Z386" s="14" t="s">
        <v>1753</v>
      </c>
      <c r="AA386" s="14" t="s">
        <v>1754</v>
      </c>
      <c r="AB386" s="14" t="s">
        <v>123</v>
      </c>
      <c r="AC386" s="28"/>
      <c r="AD386" s="28"/>
      <c r="AE386" s="28"/>
      <c r="AF386" s="28"/>
    </row>
    <row r="387" ht="128.25" spans="1:32">
      <c r="A387" s="18" t="s">
        <v>26</v>
      </c>
      <c r="B387" s="29" t="s">
        <v>1755</v>
      </c>
      <c r="C387" s="14" t="s">
        <v>1756</v>
      </c>
      <c r="D387" s="14" t="s">
        <v>123</v>
      </c>
      <c r="E387" s="14" t="s">
        <v>131</v>
      </c>
      <c r="F387" s="14" t="s">
        <v>106</v>
      </c>
      <c r="G387" s="14" t="s">
        <v>1294</v>
      </c>
      <c r="H387" s="14" t="s">
        <v>176</v>
      </c>
      <c r="I387" s="14">
        <v>50</v>
      </c>
      <c r="J387" s="14"/>
      <c r="K387" s="14"/>
      <c r="L387" s="14"/>
      <c r="M387" s="14"/>
      <c r="N387" s="14"/>
      <c r="O387" s="14">
        <v>50</v>
      </c>
      <c r="P387" s="14"/>
      <c r="Q387" s="14" t="s">
        <v>119</v>
      </c>
      <c r="R387" s="14" t="s">
        <v>108</v>
      </c>
      <c r="S387" s="14" t="s">
        <v>108</v>
      </c>
      <c r="T387" s="14" t="s">
        <v>120</v>
      </c>
      <c r="U387" s="14" t="s">
        <v>120</v>
      </c>
      <c r="V387" s="14" t="s">
        <v>120</v>
      </c>
      <c r="W387" s="14">
        <v>65</v>
      </c>
      <c r="X387" s="14">
        <v>158</v>
      </c>
      <c r="Y387" s="14">
        <v>890</v>
      </c>
      <c r="Z387" s="14" t="s">
        <v>1757</v>
      </c>
      <c r="AA387" s="14" t="s">
        <v>1758</v>
      </c>
      <c r="AB387" s="14" t="s">
        <v>123</v>
      </c>
      <c r="AC387" s="28"/>
      <c r="AD387" s="28"/>
      <c r="AE387" s="28"/>
      <c r="AF387" s="28"/>
    </row>
    <row r="388" ht="114" spans="1:32">
      <c r="A388" s="18" t="s">
        <v>26</v>
      </c>
      <c r="B388" s="29" t="s">
        <v>1759</v>
      </c>
      <c r="C388" s="14" t="s">
        <v>1760</v>
      </c>
      <c r="D388" s="14" t="s">
        <v>123</v>
      </c>
      <c r="E388" s="14" t="s">
        <v>131</v>
      </c>
      <c r="F388" s="14" t="s">
        <v>106</v>
      </c>
      <c r="G388" s="14" t="s">
        <v>1294</v>
      </c>
      <c r="H388" s="14" t="s">
        <v>176</v>
      </c>
      <c r="I388" s="14">
        <v>50</v>
      </c>
      <c r="J388" s="14"/>
      <c r="K388" s="14"/>
      <c r="L388" s="14"/>
      <c r="M388" s="14"/>
      <c r="N388" s="14"/>
      <c r="O388" s="14">
        <v>50</v>
      </c>
      <c r="P388" s="14"/>
      <c r="Q388" s="14" t="s">
        <v>119</v>
      </c>
      <c r="R388" s="14" t="s">
        <v>108</v>
      </c>
      <c r="S388" s="14" t="s">
        <v>108</v>
      </c>
      <c r="T388" s="14" t="s">
        <v>120</v>
      </c>
      <c r="U388" s="14" t="s">
        <v>120</v>
      </c>
      <c r="V388" s="14" t="s">
        <v>120</v>
      </c>
      <c r="W388" s="14">
        <v>20</v>
      </c>
      <c r="X388" s="14">
        <v>70</v>
      </c>
      <c r="Y388" s="14">
        <v>850</v>
      </c>
      <c r="Z388" s="14" t="s">
        <v>1761</v>
      </c>
      <c r="AA388" s="14" t="s">
        <v>1762</v>
      </c>
      <c r="AB388" s="14" t="s">
        <v>123</v>
      </c>
      <c r="AC388" s="28"/>
      <c r="AD388" s="28"/>
      <c r="AE388" s="28"/>
      <c r="AF388" s="28"/>
    </row>
    <row r="389" ht="142.5" spans="1:32">
      <c r="A389" s="18" t="s">
        <v>26</v>
      </c>
      <c r="B389" s="29" t="s">
        <v>1763</v>
      </c>
      <c r="C389" s="14" t="s">
        <v>1764</v>
      </c>
      <c r="D389" s="14" t="s">
        <v>123</v>
      </c>
      <c r="E389" s="14" t="s">
        <v>131</v>
      </c>
      <c r="F389" s="14" t="s">
        <v>106</v>
      </c>
      <c r="G389" s="14" t="s">
        <v>1294</v>
      </c>
      <c r="H389" s="14" t="s">
        <v>176</v>
      </c>
      <c r="I389" s="14">
        <v>100</v>
      </c>
      <c r="J389" s="14"/>
      <c r="K389" s="14"/>
      <c r="L389" s="14"/>
      <c r="M389" s="14"/>
      <c r="N389" s="14"/>
      <c r="O389" s="14">
        <v>100</v>
      </c>
      <c r="P389" s="14"/>
      <c r="Q389" s="14" t="s">
        <v>119</v>
      </c>
      <c r="R389" s="14" t="s">
        <v>108</v>
      </c>
      <c r="S389" s="14" t="s">
        <v>108</v>
      </c>
      <c r="T389" s="14" t="s">
        <v>120</v>
      </c>
      <c r="U389" s="14" t="s">
        <v>120</v>
      </c>
      <c r="V389" s="14" t="s">
        <v>120</v>
      </c>
      <c r="W389" s="14">
        <v>42</v>
      </c>
      <c r="X389" s="14">
        <v>173</v>
      </c>
      <c r="Y389" s="14">
        <v>376</v>
      </c>
      <c r="Z389" s="14" t="s">
        <v>1765</v>
      </c>
      <c r="AA389" s="14" t="s">
        <v>1766</v>
      </c>
      <c r="AB389" s="14" t="s">
        <v>123</v>
      </c>
      <c r="AC389" s="28"/>
      <c r="AD389" s="28"/>
      <c r="AE389" s="28"/>
      <c r="AF389" s="28"/>
    </row>
    <row r="390" ht="142.5" spans="1:32">
      <c r="A390" s="18" t="s">
        <v>26</v>
      </c>
      <c r="B390" s="29" t="s">
        <v>1767</v>
      </c>
      <c r="C390" s="14" t="s">
        <v>1768</v>
      </c>
      <c r="D390" s="14" t="s">
        <v>123</v>
      </c>
      <c r="E390" s="14" t="s">
        <v>131</v>
      </c>
      <c r="F390" s="14" t="s">
        <v>106</v>
      </c>
      <c r="G390" s="14" t="s">
        <v>1294</v>
      </c>
      <c r="H390" s="14" t="s">
        <v>176</v>
      </c>
      <c r="I390" s="14">
        <v>35</v>
      </c>
      <c r="J390" s="14"/>
      <c r="K390" s="14"/>
      <c r="L390" s="14"/>
      <c r="M390" s="14"/>
      <c r="N390" s="14"/>
      <c r="O390" s="14">
        <v>35</v>
      </c>
      <c r="P390" s="14"/>
      <c r="Q390" s="14" t="s">
        <v>119</v>
      </c>
      <c r="R390" s="14" t="s">
        <v>108</v>
      </c>
      <c r="S390" s="14" t="s">
        <v>108</v>
      </c>
      <c r="T390" s="14" t="s">
        <v>120</v>
      </c>
      <c r="U390" s="14" t="s">
        <v>120</v>
      </c>
      <c r="V390" s="14" t="s">
        <v>120</v>
      </c>
      <c r="W390" s="14">
        <v>12</v>
      </c>
      <c r="X390" s="14">
        <v>43</v>
      </c>
      <c r="Y390" s="14">
        <v>354</v>
      </c>
      <c r="Z390" s="14" t="s">
        <v>1769</v>
      </c>
      <c r="AA390" s="14" t="s">
        <v>1770</v>
      </c>
      <c r="AB390" s="14" t="s">
        <v>123</v>
      </c>
      <c r="AC390" s="28"/>
      <c r="AD390" s="28"/>
      <c r="AE390" s="28"/>
      <c r="AF390" s="28"/>
    </row>
    <row r="391" ht="57" spans="1:32">
      <c r="A391" s="18" t="s">
        <v>26</v>
      </c>
      <c r="B391" s="29" t="s">
        <v>1771</v>
      </c>
      <c r="C391" s="14" t="s">
        <v>1772</v>
      </c>
      <c r="D391" s="14" t="s">
        <v>123</v>
      </c>
      <c r="E391" s="14" t="s">
        <v>180</v>
      </c>
      <c r="F391" s="14" t="s">
        <v>106</v>
      </c>
      <c r="G391" s="14" t="s">
        <v>1773</v>
      </c>
      <c r="H391" s="14" t="s">
        <v>182</v>
      </c>
      <c r="I391" s="14">
        <v>29.8</v>
      </c>
      <c r="J391" s="14"/>
      <c r="K391" s="14"/>
      <c r="L391" s="14"/>
      <c r="M391" s="14"/>
      <c r="N391" s="14"/>
      <c r="O391" s="14">
        <v>29.8</v>
      </c>
      <c r="P391" s="14"/>
      <c r="Q391" s="14" t="s">
        <v>119</v>
      </c>
      <c r="R391" s="14" t="s">
        <v>108</v>
      </c>
      <c r="S391" s="14" t="s">
        <v>108</v>
      </c>
      <c r="T391" s="14" t="s">
        <v>108</v>
      </c>
      <c r="U391" s="14" t="s">
        <v>120</v>
      </c>
      <c r="V391" s="14" t="s">
        <v>120</v>
      </c>
      <c r="W391" s="14">
        <v>4</v>
      </c>
      <c r="X391" s="14">
        <v>10</v>
      </c>
      <c r="Y391" s="14">
        <v>86</v>
      </c>
      <c r="Z391" s="14" t="s">
        <v>1774</v>
      </c>
      <c r="AA391" s="14" t="s">
        <v>1775</v>
      </c>
      <c r="AB391" s="14" t="s">
        <v>123</v>
      </c>
      <c r="AC391" s="28"/>
      <c r="AD391" s="28"/>
      <c r="AE391" s="28"/>
      <c r="AF391" s="28"/>
    </row>
    <row r="392" ht="85.5" spans="1:32">
      <c r="A392" s="18" t="s">
        <v>26</v>
      </c>
      <c r="B392" s="29" t="s">
        <v>1776</v>
      </c>
      <c r="C392" s="14" t="s">
        <v>1777</v>
      </c>
      <c r="D392" s="14" t="s">
        <v>123</v>
      </c>
      <c r="E392" s="14" t="s">
        <v>180</v>
      </c>
      <c r="F392" s="14" t="s">
        <v>106</v>
      </c>
      <c r="G392" s="14" t="s">
        <v>1773</v>
      </c>
      <c r="H392" s="14" t="s">
        <v>182</v>
      </c>
      <c r="I392" s="14">
        <v>22.6</v>
      </c>
      <c r="J392" s="14"/>
      <c r="K392" s="14"/>
      <c r="L392" s="14"/>
      <c r="M392" s="14"/>
      <c r="N392" s="14"/>
      <c r="O392" s="14">
        <v>22.6</v>
      </c>
      <c r="P392" s="14"/>
      <c r="Q392" s="14" t="s">
        <v>119</v>
      </c>
      <c r="R392" s="14" t="s">
        <v>108</v>
      </c>
      <c r="S392" s="14" t="s">
        <v>108</v>
      </c>
      <c r="T392" s="14" t="s">
        <v>108</v>
      </c>
      <c r="U392" s="14" t="s">
        <v>120</v>
      </c>
      <c r="V392" s="14" t="s">
        <v>120</v>
      </c>
      <c r="W392" s="14">
        <v>3</v>
      </c>
      <c r="X392" s="14">
        <v>11</v>
      </c>
      <c r="Y392" s="14">
        <v>45</v>
      </c>
      <c r="Z392" s="14" t="s">
        <v>1778</v>
      </c>
      <c r="AA392" s="14" t="s">
        <v>1779</v>
      </c>
      <c r="AB392" s="14" t="s">
        <v>123</v>
      </c>
      <c r="AC392" s="28"/>
      <c r="AD392" s="28"/>
      <c r="AE392" s="28"/>
      <c r="AF392" s="28"/>
    </row>
    <row r="393" ht="71.25" spans="1:32">
      <c r="A393" s="18" t="s">
        <v>26</v>
      </c>
      <c r="B393" s="29" t="s">
        <v>1780</v>
      </c>
      <c r="C393" s="14" t="s">
        <v>1781</v>
      </c>
      <c r="D393" s="14" t="s">
        <v>123</v>
      </c>
      <c r="E393" s="14" t="s">
        <v>202</v>
      </c>
      <c r="F393" s="14" t="s">
        <v>106</v>
      </c>
      <c r="G393" s="14" t="s">
        <v>203</v>
      </c>
      <c r="H393" s="14" t="s">
        <v>204</v>
      </c>
      <c r="I393" s="14">
        <v>80</v>
      </c>
      <c r="J393" s="14"/>
      <c r="K393" s="14"/>
      <c r="L393" s="14"/>
      <c r="M393" s="14"/>
      <c r="N393" s="14"/>
      <c r="O393" s="14">
        <v>80</v>
      </c>
      <c r="P393" s="14"/>
      <c r="Q393" s="14" t="s">
        <v>119</v>
      </c>
      <c r="R393" s="14" t="s">
        <v>120</v>
      </c>
      <c r="S393" s="14" t="s">
        <v>108</v>
      </c>
      <c r="T393" s="14" t="s">
        <v>120</v>
      </c>
      <c r="U393" s="14" t="s">
        <v>120</v>
      </c>
      <c r="V393" s="14" t="s">
        <v>120</v>
      </c>
      <c r="W393" s="14">
        <v>25</v>
      </c>
      <c r="X393" s="14">
        <v>75</v>
      </c>
      <c r="Y393" s="14">
        <v>292</v>
      </c>
      <c r="Z393" s="14" t="s">
        <v>1782</v>
      </c>
      <c r="AA393" s="14" t="s">
        <v>1725</v>
      </c>
      <c r="AB393" s="14" t="s">
        <v>123</v>
      </c>
      <c r="AC393" s="28"/>
      <c r="AD393" s="28"/>
      <c r="AE393" s="28"/>
      <c r="AF393" s="28"/>
    </row>
    <row r="394" ht="85.5" spans="1:32">
      <c r="A394" s="18" t="s">
        <v>26</v>
      </c>
      <c r="B394" s="29" t="s">
        <v>1783</v>
      </c>
      <c r="C394" s="14" t="s">
        <v>1784</v>
      </c>
      <c r="D394" s="14" t="s">
        <v>123</v>
      </c>
      <c r="E394" s="14" t="s">
        <v>202</v>
      </c>
      <c r="F394" s="14" t="s">
        <v>106</v>
      </c>
      <c r="G394" s="14" t="s">
        <v>203</v>
      </c>
      <c r="H394" s="14" t="s">
        <v>204</v>
      </c>
      <c r="I394" s="14">
        <v>150</v>
      </c>
      <c r="J394" s="14"/>
      <c r="K394" s="14"/>
      <c r="L394" s="14"/>
      <c r="M394" s="14"/>
      <c r="N394" s="14"/>
      <c r="O394" s="14">
        <v>150</v>
      </c>
      <c r="P394" s="14"/>
      <c r="Q394" s="14" t="s">
        <v>119</v>
      </c>
      <c r="R394" s="14" t="s">
        <v>120</v>
      </c>
      <c r="S394" s="14" t="s">
        <v>108</v>
      </c>
      <c r="T394" s="14" t="s">
        <v>120</v>
      </c>
      <c r="U394" s="14" t="s">
        <v>120</v>
      </c>
      <c r="V394" s="14" t="s">
        <v>120</v>
      </c>
      <c r="W394" s="14">
        <v>101</v>
      </c>
      <c r="X394" s="14">
        <v>315</v>
      </c>
      <c r="Y394" s="14">
        <v>596</v>
      </c>
      <c r="Z394" s="14" t="s">
        <v>1785</v>
      </c>
      <c r="AA394" s="14" t="s">
        <v>1725</v>
      </c>
      <c r="AB394" s="14" t="s">
        <v>123</v>
      </c>
      <c r="AC394" s="28"/>
      <c r="AD394" s="28"/>
      <c r="AE394" s="28"/>
      <c r="AF394" s="28"/>
    </row>
    <row r="395" ht="99.75" spans="1:32">
      <c r="A395" s="18" t="s">
        <v>26</v>
      </c>
      <c r="B395" s="29" t="s">
        <v>1786</v>
      </c>
      <c r="C395" s="14" t="s">
        <v>1787</v>
      </c>
      <c r="D395" s="14" t="s">
        <v>123</v>
      </c>
      <c r="E395" s="14" t="s">
        <v>202</v>
      </c>
      <c r="F395" s="14" t="s">
        <v>106</v>
      </c>
      <c r="G395" s="14" t="s">
        <v>203</v>
      </c>
      <c r="H395" s="14" t="s">
        <v>204</v>
      </c>
      <c r="I395" s="14">
        <v>120</v>
      </c>
      <c r="J395" s="14"/>
      <c r="K395" s="14"/>
      <c r="L395" s="14"/>
      <c r="M395" s="14"/>
      <c r="N395" s="14"/>
      <c r="O395" s="14">
        <v>120</v>
      </c>
      <c r="P395" s="14"/>
      <c r="Q395" s="14" t="s">
        <v>119</v>
      </c>
      <c r="R395" s="14" t="s">
        <v>120</v>
      </c>
      <c r="S395" s="14" t="s">
        <v>108</v>
      </c>
      <c r="T395" s="14" t="s">
        <v>120</v>
      </c>
      <c r="U395" s="14" t="s">
        <v>120</v>
      </c>
      <c r="V395" s="14" t="s">
        <v>120</v>
      </c>
      <c r="W395" s="14">
        <v>22</v>
      </c>
      <c r="X395" s="14">
        <v>66</v>
      </c>
      <c r="Y395" s="14">
        <v>292</v>
      </c>
      <c r="Z395" s="14" t="s">
        <v>1788</v>
      </c>
      <c r="AA395" s="14" t="s">
        <v>1789</v>
      </c>
      <c r="AB395" s="14" t="s">
        <v>123</v>
      </c>
      <c r="AC395" s="28"/>
      <c r="AD395" s="28"/>
      <c r="AE395" s="28"/>
      <c r="AF395" s="28"/>
    </row>
    <row r="396" ht="71.25" spans="1:32">
      <c r="A396" s="18" t="s">
        <v>26</v>
      </c>
      <c r="B396" s="29" t="s">
        <v>1790</v>
      </c>
      <c r="C396" s="14" t="s">
        <v>1791</v>
      </c>
      <c r="D396" s="14" t="s">
        <v>123</v>
      </c>
      <c r="E396" s="14" t="s">
        <v>209</v>
      </c>
      <c r="F396" s="14" t="s">
        <v>106</v>
      </c>
      <c r="G396" s="14" t="s">
        <v>209</v>
      </c>
      <c r="H396" s="14" t="s">
        <v>210</v>
      </c>
      <c r="I396" s="14">
        <v>30</v>
      </c>
      <c r="J396" s="14"/>
      <c r="K396" s="14"/>
      <c r="L396" s="14"/>
      <c r="M396" s="14"/>
      <c r="N396" s="14"/>
      <c r="O396" s="14">
        <v>30</v>
      </c>
      <c r="P396" s="14"/>
      <c r="Q396" s="14" t="s">
        <v>119</v>
      </c>
      <c r="R396" s="14" t="s">
        <v>108</v>
      </c>
      <c r="S396" s="14" t="s">
        <v>108</v>
      </c>
      <c r="T396" s="14" t="s">
        <v>120</v>
      </c>
      <c r="U396" s="14" t="s">
        <v>120</v>
      </c>
      <c r="V396" s="14" t="s">
        <v>120</v>
      </c>
      <c r="W396" s="14">
        <v>28</v>
      </c>
      <c r="X396" s="14">
        <v>96</v>
      </c>
      <c r="Y396" s="14">
        <v>232</v>
      </c>
      <c r="Z396" s="14" t="s">
        <v>1792</v>
      </c>
      <c r="AA396" s="14" t="s">
        <v>1793</v>
      </c>
      <c r="AB396" s="14" t="s">
        <v>123</v>
      </c>
      <c r="AC396" s="28"/>
      <c r="AD396" s="28"/>
      <c r="AE396" s="28"/>
      <c r="AF396" s="28"/>
    </row>
    <row r="397" ht="85.5" spans="1:32">
      <c r="A397" s="18" t="s">
        <v>26</v>
      </c>
      <c r="B397" s="29" t="s">
        <v>1794</v>
      </c>
      <c r="C397" s="14" t="s">
        <v>1795</v>
      </c>
      <c r="D397" s="14" t="s">
        <v>123</v>
      </c>
      <c r="E397" s="14" t="s">
        <v>209</v>
      </c>
      <c r="F397" s="14" t="s">
        <v>106</v>
      </c>
      <c r="G397" s="14" t="s">
        <v>209</v>
      </c>
      <c r="H397" s="14" t="s">
        <v>210</v>
      </c>
      <c r="I397" s="14">
        <v>8.4</v>
      </c>
      <c r="J397" s="14"/>
      <c r="K397" s="14"/>
      <c r="L397" s="14"/>
      <c r="M397" s="14"/>
      <c r="N397" s="14"/>
      <c r="O397" s="14">
        <v>8.4</v>
      </c>
      <c r="P397" s="14"/>
      <c r="Q397" s="14" t="s">
        <v>119</v>
      </c>
      <c r="R397" s="14" t="s">
        <v>108</v>
      </c>
      <c r="S397" s="14" t="s">
        <v>108</v>
      </c>
      <c r="T397" s="14" t="s">
        <v>120</v>
      </c>
      <c r="U397" s="14" t="s">
        <v>120</v>
      </c>
      <c r="V397" s="14" t="s">
        <v>120</v>
      </c>
      <c r="W397" s="14">
        <v>82</v>
      </c>
      <c r="X397" s="14">
        <v>296</v>
      </c>
      <c r="Y397" s="14">
        <v>890</v>
      </c>
      <c r="Z397" s="14" t="s">
        <v>1725</v>
      </c>
      <c r="AA397" s="14" t="s">
        <v>1796</v>
      </c>
      <c r="AB397" s="14" t="s">
        <v>123</v>
      </c>
      <c r="AC397" s="28"/>
      <c r="AD397" s="28"/>
      <c r="AE397" s="28"/>
      <c r="AF397" s="28"/>
    </row>
    <row r="398" ht="42.75" spans="1:32">
      <c r="A398" s="18" t="s">
        <v>26</v>
      </c>
      <c r="B398" s="29" t="s">
        <v>1797</v>
      </c>
      <c r="C398" s="14" t="s">
        <v>1798</v>
      </c>
      <c r="D398" s="14" t="s">
        <v>123</v>
      </c>
      <c r="E398" s="14" t="s">
        <v>215</v>
      </c>
      <c r="F398" s="14" t="s">
        <v>106</v>
      </c>
      <c r="G398" s="14" t="s">
        <v>1799</v>
      </c>
      <c r="H398" s="14" t="s">
        <v>216</v>
      </c>
      <c r="I398" s="14">
        <v>115</v>
      </c>
      <c r="J398" s="14">
        <v>115</v>
      </c>
      <c r="K398" s="14">
        <v>115</v>
      </c>
      <c r="L398" s="14"/>
      <c r="M398" s="14"/>
      <c r="N398" s="14"/>
      <c r="O398" s="14"/>
      <c r="P398" s="14"/>
      <c r="Q398" s="14" t="s">
        <v>119</v>
      </c>
      <c r="R398" s="14" t="s">
        <v>108</v>
      </c>
      <c r="S398" s="14" t="s">
        <v>120</v>
      </c>
      <c r="T398" s="14" t="s">
        <v>120</v>
      </c>
      <c r="U398" s="14" t="s">
        <v>108</v>
      </c>
      <c r="V398" s="14" t="s">
        <v>120</v>
      </c>
      <c r="W398" s="14">
        <v>40</v>
      </c>
      <c r="X398" s="14">
        <v>138</v>
      </c>
      <c r="Y398" s="14">
        <v>90</v>
      </c>
      <c r="Z398" s="14" t="s">
        <v>1800</v>
      </c>
      <c r="AA398" s="14" t="s">
        <v>1801</v>
      </c>
      <c r="AB398" s="14" t="s">
        <v>123</v>
      </c>
      <c r="AC398" s="28"/>
      <c r="AD398" s="28"/>
      <c r="AE398" s="28"/>
      <c r="AF398" s="28"/>
    </row>
    <row r="399" ht="57" spans="1:32">
      <c r="A399" s="18" t="s">
        <v>26</v>
      </c>
      <c r="B399" s="29" t="s">
        <v>1802</v>
      </c>
      <c r="C399" s="14" t="s">
        <v>1803</v>
      </c>
      <c r="D399" s="14" t="s">
        <v>123</v>
      </c>
      <c r="E399" s="14" t="s">
        <v>215</v>
      </c>
      <c r="F399" s="14" t="s">
        <v>106</v>
      </c>
      <c r="G399" s="14" t="s">
        <v>215</v>
      </c>
      <c r="H399" s="14" t="s">
        <v>216</v>
      </c>
      <c r="I399" s="14">
        <v>30</v>
      </c>
      <c r="J399" s="14"/>
      <c r="K399" s="14"/>
      <c r="L399" s="14"/>
      <c r="M399" s="14"/>
      <c r="N399" s="14"/>
      <c r="O399" s="14">
        <v>30</v>
      </c>
      <c r="P399" s="14"/>
      <c r="Q399" s="14" t="s">
        <v>119</v>
      </c>
      <c r="R399" s="14" t="s">
        <v>120</v>
      </c>
      <c r="S399" s="14" t="s">
        <v>108</v>
      </c>
      <c r="T399" s="14" t="s">
        <v>120</v>
      </c>
      <c r="U399" s="14" t="s">
        <v>120</v>
      </c>
      <c r="V399" s="14" t="s">
        <v>120</v>
      </c>
      <c r="W399" s="14">
        <v>19</v>
      </c>
      <c r="X399" s="14">
        <v>79</v>
      </c>
      <c r="Y399" s="14">
        <v>105</v>
      </c>
      <c r="Z399" s="14" t="s">
        <v>1774</v>
      </c>
      <c r="AA399" s="14" t="s">
        <v>1725</v>
      </c>
      <c r="AB399" s="14" t="s">
        <v>123</v>
      </c>
      <c r="AC399" s="28"/>
      <c r="AD399" s="28"/>
      <c r="AE399" s="28"/>
      <c r="AF399" s="28"/>
    </row>
    <row r="400" ht="57" spans="1:32">
      <c r="A400" s="18" t="s">
        <v>26</v>
      </c>
      <c r="B400" s="29" t="s">
        <v>1804</v>
      </c>
      <c r="C400" s="14" t="s">
        <v>1805</v>
      </c>
      <c r="D400" s="14" t="s">
        <v>123</v>
      </c>
      <c r="E400" s="14" t="s">
        <v>220</v>
      </c>
      <c r="F400" s="14" t="s">
        <v>106</v>
      </c>
      <c r="G400" s="14" t="s">
        <v>220</v>
      </c>
      <c r="H400" s="14" t="s">
        <v>221</v>
      </c>
      <c r="I400" s="14">
        <v>82</v>
      </c>
      <c r="J400" s="14"/>
      <c r="K400" s="14"/>
      <c r="L400" s="14"/>
      <c r="M400" s="14"/>
      <c r="N400" s="14"/>
      <c r="O400" s="14">
        <v>82</v>
      </c>
      <c r="P400" s="14"/>
      <c r="Q400" s="14" t="s">
        <v>119</v>
      </c>
      <c r="R400" s="14" t="s">
        <v>108</v>
      </c>
      <c r="S400" s="14" t="s">
        <v>120</v>
      </c>
      <c r="T400" s="14" t="s">
        <v>120</v>
      </c>
      <c r="U400" s="14" t="s">
        <v>120</v>
      </c>
      <c r="V400" s="14" t="s">
        <v>120</v>
      </c>
      <c r="W400" s="14">
        <v>62</v>
      </c>
      <c r="X400" s="14">
        <v>204</v>
      </c>
      <c r="Y400" s="14">
        <v>526</v>
      </c>
      <c r="Z400" s="14" t="s">
        <v>1806</v>
      </c>
      <c r="AA400" s="14" t="s">
        <v>1807</v>
      </c>
      <c r="AB400" s="14" t="s">
        <v>123</v>
      </c>
      <c r="AC400" s="28"/>
      <c r="AD400" s="28"/>
      <c r="AE400" s="28"/>
      <c r="AF400" s="28"/>
    </row>
    <row r="401" ht="42.75" spans="1:32">
      <c r="A401" s="18" t="s">
        <v>26</v>
      </c>
      <c r="B401" s="29" t="s">
        <v>1808</v>
      </c>
      <c r="C401" s="14" t="s">
        <v>1809</v>
      </c>
      <c r="D401" s="14" t="s">
        <v>123</v>
      </c>
      <c r="E401" s="14" t="s">
        <v>131</v>
      </c>
      <c r="F401" s="14" t="s">
        <v>106</v>
      </c>
      <c r="G401" s="14" t="s">
        <v>1294</v>
      </c>
      <c r="H401" s="14" t="s">
        <v>176</v>
      </c>
      <c r="I401" s="14">
        <v>65</v>
      </c>
      <c r="J401" s="14">
        <v>65</v>
      </c>
      <c r="K401" s="14">
        <v>65</v>
      </c>
      <c r="L401" s="14"/>
      <c r="M401" s="14"/>
      <c r="N401" s="14"/>
      <c r="O401" s="14"/>
      <c r="P401" s="14"/>
      <c r="Q401" s="14" t="s">
        <v>119</v>
      </c>
      <c r="R401" s="14" t="s">
        <v>108</v>
      </c>
      <c r="S401" s="14" t="s">
        <v>120</v>
      </c>
      <c r="T401" s="14" t="s">
        <v>120</v>
      </c>
      <c r="U401" s="14" t="s">
        <v>120</v>
      </c>
      <c r="V401" s="14" t="s">
        <v>120</v>
      </c>
      <c r="W401" s="14">
        <v>34</v>
      </c>
      <c r="X401" s="14">
        <v>113</v>
      </c>
      <c r="Y401" s="14">
        <v>336</v>
      </c>
      <c r="Z401" s="14" t="s">
        <v>1810</v>
      </c>
      <c r="AA401" s="14" t="s">
        <v>1725</v>
      </c>
      <c r="AB401" s="14" t="s">
        <v>123</v>
      </c>
      <c r="AC401" s="28"/>
      <c r="AD401" s="28"/>
      <c r="AE401" s="28"/>
      <c r="AF401" s="28"/>
    </row>
    <row r="402" ht="57" spans="1:32">
      <c r="A402" s="18" t="s">
        <v>26</v>
      </c>
      <c r="B402" s="29" t="s">
        <v>1811</v>
      </c>
      <c r="C402" s="14" t="s">
        <v>1812</v>
      </c>
      <c r="D402" s="14" t="s">
        <v>123</v>
      </c>
      <c r="E402" s="14" t="s">
        <v>131</v>
      </c>
      <c r="F402" s="14" t="s">
        <v>106</v>
      </c>
      <c r="G402" s="14" t="s">
        <v>1294</v>
      </c>
      <c r="H402" s="14" t="s">
        <v>176</v>
      </c>
      <c r="I402" s="14">
        <v>50</v>
      </c>
      <c r="J402" s="14">
        <v>50</v>
      </c>
      <c r="K402" s="14">
        <v>50</v>
      </c>
      <c r="L402" s="14"/>
      <c r="M402" s="14"/>
      <c r="N402" s="14"/>
      <c r="O402" s="14"/>
      <c r="P402" s="14"/>
      <c r="Q402" s="14" t="s">
        <v>119</v>
      </c>
      <c r="R402" s="14" t="s">
        <v>108</v>
      </c>
      <c r="S402" s="14" t="s">
        <v>120</v>
      </c>
      <c r="T402" s="14" t="s">
        <v>120</v>
      </c>
      <c r="U402" s="14" t="s">
        <v>120</v>
      </c>
      <c r="V402" s="14" t="s">
        <v>120</v>
      </c>
      <c r="W402" s="14">
        <v>34</v>
      </c>
      <c r="X402" s="14">
        <v>113</v>
      </c>
      <c r="Y402" s="14">
        <v>336</v>
      </c>
      <c r="Z402" s="14" t="s">
        <v>1810</v>
      </c>
      <c r="AA402" s="14" t="s">
        <v>1725</v>
      </c>
      <c r="AB402" s="14" t="s">
        <v>123</v>
      </c>
      <c r="AC402" s="28"/>
      <c r="AD402" s="28"/>
      <c r="AE402" s="28"/>
      <c r="AF402" s="28"/>
    </row>
    <row r="403" ht="71.25" spans="1:32">
      <c r="A403" s="18" t="s">
        <v>26</v>
      </c>
      <c r="B403" s="29" t="s">
        <v>1813</v>
      </c>
      <c r="C403" s="14" t="s">
        <v>1738</v>
      </c>
      <c r="D403" s="14" t="s">
        <v>123</v>
      </c>
      <c r="E403" s="14" t="s">
        <v>164</v>
      </c>
      <c r="F403" s="14" t="s">
        <v>106</v>
      </c>
      <c r="G403" s="14" t="s">
        <v>164</v>
      </c>
      <c r="H403" s="14" t="s">
        <v>165</v>
      </c>
      <c r="I403" s="14">
        <v>40.4</v>
      </c>
      <c r="J403" s="14">
        <v>40.4</v>
      </c>
      <c r="K403" s="14">
        <v>40.4</v>
      </c>
      <c r="L403" s="14"/>
      <c r="M403" s="14"/>
      <c r="N403" s="14"/>
      <c r="O403" s="14"/>
      <c r="P403" s="14"/>
      <c r="Q403" s="14" t="s">
        <v>119</v>
      </c>
      <c r="R403" s="14" t="s">
        <v>108</v>
      </c>
      <c r="S403" s="14" t="s">
        <v>120</v>
      </c>
      <c r="T403" s="14" t="s">
        <v>108</v>
      </c>
      <c r="U403" s="14" t="s">
        <v>120</v>
      </c>
      <c r="V403" s="14" t="s">
        <v>120</v>
      </c>
      <c r="W403" s="14">
        <v>18</v>
      </c>
      <c r="X403" s="14">
        <v>58</v>
      </c>
      <c r="Y403" s="14">
        <v>160</v>
      </c>
      <c r="Z403" s="14" t="s">
        <v>1739</v>
      </c>
      <c r="AA403" s="14" t="s">
        <v>1814</v>
      </c>
      <c r="AB403" s="14" t="s">
        <v>123</v>
      </c>
      <c r="AC403" s="28"/>
      <c r="AD403" s="28"/>
      <c r="AE403" s="28"/>
      <c r="AF403" s="28"/>
    </row>
    <row r="404" ht="57" spans="1:32">
      <c r="A404" s="18" t="s">
        <v>26</v>
      </c>
      <c r="B404" s="29" t="s">
        <v>1815</v>
      </c>
      <c r="C404" s="14" t="s">
        <v>1816</v>
      </c>
      <c r="D404" s="14" t="s">
        <v>123</v>
      </c>
      <c r="E404" s="14" t="s">
        <v>220</v>
      </c>
      <c r="F404" s="14" t="s">
        <v>106</v>
      </c>
      <c r="G404" s="14" t="s">
        <v>220</v>
      </c>
      <c r="H404" s="14" t="s">
        <v>221</v>
      </c>
      <c r="I404" s="14">
        <v>29</v>
      </c>
      <c r="J404" s="14">
        <v>29</v>
      </c>
      <c r="K404" s="14">
        <v>29</v>
      </c>
      <c r="L404" s="14"/>
      <c r="M404" s="14"/>
      <c r="N404" s="14"/>
      <c r="O404" s="14"/>
      <c r="P404" s="14"/>
      <c r="Q404" s="14" t="s">
        <v>119</v>
      </c>
      <c r="R404" s="14" t="s">
        <v>108</v>
      </c>
      <c r="S404" s="14" t="s">
        <v>120</v>
      </c>
      <c r="T404" s="14" t="s">
        <v>120</v>
      </c>
      <c r="U404" s="14" t="s">
        <v>120</v>
      </c>
      <c r="V404" s="14" t="s">
        <v>120</v>
      </c>
      <c r="W404" s="14">
        <v>5</v>
      </c>
      <c r="X404" s="14">
        <v>19</v>
      </c>
      <c r="Y404" s="14">
        <v>61</v>
      </c>
      <c r="Z404" s="14" t="s">
        <v>1817</v>
      </c>
      <c r="AA404" s="14" t="s">
        <v>1818</v>
      </c>
      <c r="AB404" s="14" t="s">
        <v>123</v>
      </c>
      <c r="AC404" s="28"/>
      <c r="AD404" s="28"/>
      <c r="AE404" s="28"/>
      <c r="AF404" s="28"/>
    </row>
    <row r="405" ht="142.5" spans="1:32">
      <c r="A405" s="18" t="s">
        <v>26</v>
      </c>
      <c r="B405" s="29" t="s">
        <v>1819</v>
      </c>
      <c r="C405" s="14" t="s">
        <v>1820</v>
      </c>
      <c r="D405" s="14" t="s">
        <v>241</v>
      </c>
      <c r="E405" s="14" t="s">
        <v>242</v>
      </c>
      <c r="F405" s="14" t="s">
        <v>106</v>
      </c>
      <c r="G405" s="14" t="s">
        <v>241</v>
      </c>
      <c r="H405" s="14" t="s">
        <v>243</v>
      </c>
      <c r="I405" s="14">
        <v>20</v>
      </c>
      <c r="J405" s="14">
        <v>20</v>
      </c>
      <c r="K405" s="14"/>
      <c r="L405" s="14">
        <v>20</v>
      </c>
      <c r="M405" s="14"/>
      <c r="N405" s="14"/>
      <c r="O405" s="14"/>
      <c r="P405" s="14"/>
      <c r="Q405" s="14" t="s">
        <v>119</v>
      </c>
      <c r="R405" s="14" t="s">
        <v>108</v>
      </c>
      <c r="S405" s="14" t="s">
        <v>120</v>
      </c>
      <c r="T405" s="14" t="s">
        <v>120</v>
      </c>
      <c r="U405" s="14" t="s">
        <v>120</v>
      </c>
      <c r="V405" s="14" t="s">
        <v>120</v>
      </c>
      <c r="W405" s="14">
        <v>24</v>
      </c>
      <c r="X405" s="14">
        <v>75</v>
      </c>
      <c r="Y405" s="14">
        <v>276</v>
      </c>
      <c r="Z405" s="14" t="s">
        <v>1197</v>
      </c>
      <c r="AA405" s="14" t="s">
        <v>1821</v>
      </c>
      <c r="AB405" s="14" t="s">
        <v>241</v>
      </c>
      <c r="AC405" s="28"/>
      <c r="AD405" s="28"/>
      <c r="AE405" s="28"/>
      <c r="AF405" s="28"/>
    </row>
    <row r="406" ht="57" spans="1:32">
      <c r="A406" s="18" t="s">
        <v>26</v>
      </c>
      <c r="B406" s="29" t="s">
        <v>1822</v>
      </c>
      <c r="C406" s="14" t="s">
        <v>1823</v>
      </c>
      <c r="D406" s="14" t="s">
        <v>241</v>
      </c>
      <c r="E406" s="14" t="s">
        <v>242</v>
      </c>
      <c r="F406" s="14" t="s">
        <v>106</v>
      </c>
      <c r="G406" s="14" t="s">
        <v>241</v>
      </c>
      <c r="H406" s="14" t="s">
        <v>243</v>
      </c>
      <c r="I406" s="14">
        <v>200</v>
      </c>
      <c r="J406" s="14">
        <v>200</v>
      </c>
      <c r="K406" s="14"/>
      <c r="L406" s="14">
        <v>200</v>
      </c>
      <c r="M406" s="14"/>
      <c r="N406" s="14"/>
      <c r="O406" s="14"/>
      <c r="P406" s="14"/>
      <c r="Q406" s="14" t="s">
        <v>119</v>
      </c>
      <c r="R406" s="14" t="s">
        <v>108</v>
      </c>
      <c r="S406" s="14" t="s">
        <v>120</v>
      </c>
      <c r="T406" s="14" t="s">
        <v>120</v>
      </c>
      <c r="U406" s="14" t="s">
        <v>120</v>
      </c>
      <c r="V406" s="14" t="s">
        <v>120</v>
      </c>
      <c r="W406" s="14">
        <v>47</v>
      </c>
      <c r="X406" s="14">
        <v>173</v>
      </c>
      <c r="Y406" s="14">
        <v>428</v>
      </c>
      <c r="Z406" s="14" t="s">
        <v>1197</v>
      </c>
      <c r="AA406" s="14" t="s">
        <v>1824</v>
      </c>
      <c r="AB406" s="14" t="s">
        <v>241</v>
      </c>
      <c r="AC406" s="28"/>
      <c r="AD406" s="28"/>
      <c r="AE406" s="28"/>
      <c r="AF406" s="28"/>
    </row>
    <row r="407" ht="128.25" spans="1:32">
      <c r="A407" s="18" t="s">
        <v>26</v>
      </c>
      <c r="B407" s="29" t="s">
        <v>1825</v>
      </c>
      <c r="C407" s="14" t="s">
        <v>1826</v>
      </c>
      <c r="D407" s="14" t="s">
        <v>241</v>
      </c>
      <c r="E407" s="14" t="s">
        <v>242</v>
      </c>
      <c r="F407" s="14" t="s">
        <v>106</v>
      </c>
      <c r="G407" s="14" t="s">
        <v>241</v>
      </c>
      <c r="H407" s="14" t="s">
        <v>243</v>
      </c>
      <c r="I407" s="14">
        <v>52</v>
      </c>
      <c r="J407" s="14">
        <v>52</v>
      </c>
      <c r="K407" s="14"/>
      <c r="L407" s="14">
        <v>52</v>
      </c>
      <c r="M407" s="14"/>
      <c r="N407" s="14"/>
      <c r="O407" s="14"/>
      <c r="P407" s="14"/>
      <c r="Q407" s="14" t="s">
        <v>119</v>
      </c>
      <c r="R407" s="14" t="s">
        <v>108</v>
      </c>
      <c r="S407" s="14" t="s">
        <v>120</v>
      </c>
      <c r="T407" s="14" t="s">
        <v>120</v>
      </c>
      <c r="U407" s="14" t="s">
        <v>120</v>
      </c>
      <c r="V407" s="14" t="s">
        <v>120</v>
      </c>
      <c r="W407" s="14">
        <v>26</v>
      </c>
      <c r="X407" s="14">
        <v>89</v>
      </c>
      <c r="Y407" s="14">
        <v>148</v>
      </c>
      <c r="Z407" s="14" t="s">
        <v>1197</v>
      </c>
      <c r="AA407" s="14" t="s">
        <v>1827</v>
      </c>
      <c r="AB407" s="14" t="s">
        <v>241</v>
      </c>
      <c r="AC407" s="28"/>
      <c r="AD407" s="28"/>
      <c r="AE407" s="28"/>
      <c r="AF407" s="28"/>
    </row>
    <row r="408" ht="57" spans="1:32">
      <c r="A408" s="18" t="s">
        <v>26</v>
      </c>
      <c r="B408" s="29" t="s">
        <v>1828</v>
      </c>
      <c r="C408" s="14" t="s">
        <v>1829</v>
      </c>
      <c r="D408" s="14" t="s">
        <v>241</v>
      </c>
      <c r="E408" s="14" t="s">
        <v>1830</v>
      </c>
      <c r="F408" s="14" t="s">
        <v>106</v>
      </c>
      <c r="G408" s="14" t="s">
        <v>241</v>
      </c>
      <c r="H408" s="14" t="s">
        <v>1831</v>
      </c>
      <c r="I408" s="14">
        <v>35</v>
      </c>
      <c r="J408" s="14">
        <v>30</v>
      </c>
      <c r="K408" s="14"/>
      <c r="L408" s="14">
        <v>30</v>
      </c>
      <c r="M408" s="14"/>
      <c r="N408" s="14"/>
      <c r="O408" s="14"/>
      <c r="P408" s="14">
        <v>5</v>
      </c>
      <c r="Q408" s="14" t="s">
        <v>119</v>
      </c>
      <c r="R408" s="14" t="s">
        <v>108</v>
      </c>
      <c r="S408" s="14" t="s">
        <v>120</v>
      </c>
      <c r="T408" s="14" t="s">
        <v>120</v>
      </c>
      <c r="U408" s="14" t="s">
        <v>120</v>
      </c>
      <c r="V408" s="14" t="s">
        <v>120</v>
      </c>
      <c r="W408" s="14">
        <v>10</v>
      </c>
      <c r="X408" s="14">
        <v>32</v>
      </c>
      <c r="Y408" s="14">
        <v>56</v>
      </c>
      <c r="Z408" s="14" t="s">
        <v>1197</v>
      </c>
      <c r="AA408" s="14" t="s">
        <v>1832</v>
      </c>
      <c r="AB408" s="14" t="s">
        <v>241</v>
      </c>
      <c r="AC408" s="28"/>
      <c r="AD408" s="28"/>
      <c r="AE408" s="28"/>
      <c r="AF408" s="28"/>
    </row>
    <row r="409" ht="57" spans="1:32">
      <c r="A409" s="18" t="s">
        <v>26</v>
      </c>
      <c r="B409" s="29" t="s">
        <v>1833</v>
      </c>
      <c r="C409" s="14" t="s">
        <v>1834</v>
      </c>
      <c r="D409" s="14" t="s">
        <v>241</v>
      </c>
      <c r="E409" s="14" t="s">
        <v>1497</v>
      </c>
      <c r="F409" s="14" t="s">
        <v>106</v>
      </c>
      <c r="G409" s="14" t="s">
        <v>241</v>
      </c>
      <c r="H409" s="14" t="s">
        <v>1498</v>
      </c>
      <c r="I409" s="14">
        <v>28</v>
      </c>
      <c r="J409" s="14">
        <v>28</v>
      </c>
      <c r="K409" s="14"/>
      <c r="L409" s="14">
        <v>28</v>
      </c>
      <c r="M409" s="14"/>
      <c r="N409" s="14"/>
      <c r="O409" s="14"/>
      <c r="P409" s="14"/>
      <c r="Q409" s="14" t="s">
        <v>119</v>
      </c>
      <c r="R409" s="14" t="s">
        <v>108</v>
      </c>
      <c r="S409" s="14" t="s">
        <v>120</v>
      </c>
      <c r="T409" s="14" t="s">
        <v>120</v>
      </c>
      <c r="U409" s="14" t="s">
        <v>120</v>
      </c>
      <c r="V409" s="14" t="s">
        <v>120</v>
      </c>
      <c r="W409" s="14">
        <v>36</v>
      </c>
      <c r="X409" s="14">
        <v>135</v>
      </c>
      <c r="Y409" s="14">
        <v>135</v>
      </c>
      <c r="Z409" s="14" t="s">
        <v>1197</v>
      </c>
      <c r="AA409" s="14" t="s">
        <v>1835</v>
      </c>
      <c r="AB409" s="14" t="s">
        <v>241</v>
      </c>
      <c r="AC409" s="28"/>
      <c r="AD409" s="28"/>
      <c r="AE409" s="28"/>
      <c r="AF409" s="28"/>
    </row>
    <row r="410" ht="142.5" spans="1:32">
      <c r="A410" s="18" t="s">
        <v>26</v>
      </c>
      <c r="B410" s="29" t="s">
        <v>1836</v>
      </c>
      <c r="C410" s="14" t="s">
        <v>1837</v>
      </c>
      <c r="D410" s="14" t="s">
        <v>241</v>
      </c>
      <c r="E410" s="14" t="s">
        <v>253</v>
      </c>
      <c r="F410" s="14" t="s">
        <v>106</v>
      </c>
      <c r="G410" s="14" t="s">
        <v>241</v>
      </c>
      <c r="H410" s="14" t="s">
        <v>254</v>
      </c>
      <c r="I410" s="14">
        <v>43</v>
      </c>
      <c r="J410" s="14">
        <v>43</v>
      </c>
      <c r="K410" s="14"/>
      <c r="L410" s="14">
        <v>43</v>
      </c>
      <c r="M410" s="14"/>
      <c r="N410" s="14"/>
      <c r="O410" s="14"/>
      <c r="P410" s="14"/>
      <c r="Q410" s="14" t="s">
        <v>119</v>
      </c>
      <c r="R410" s="14" t="s">
        <v>108</v>
      </c>
      <c r="S410" s="14" t="s">
        <v>120</v>
      </c>
      <c r="T410" s="14" t="s">
        <v>120</v>
      </c>
      <c r="U410" s="14" t="s">
        <v>120</v>
      </c>
      <c r="V410" s="14" t="s">
        <v>120</v>
      </c>
      <c r="W410" s="14">
        <v>19</v>
      </c>
      <c r="X410" s="14">
        <v>89</v>
      </c>
      <c r="Y410" s="14">
        <v>258</v>
      </c>
      <c r="Z410" s="14" t="s">
        <v>1197</v>
      </c>
      <c r="AA410" s="14" t="s">
        <v>1838</v>
      </c>
      <c r="AB410" s="14" t="s">
        <v>241</v>
      </c>
      <c r="AC410" s="28"/>
      <c r="AD410" s="28"/>
      <c r="AE410" s="28"/>
      <c r="AF410" s="28"/>
    </row>
    <row r="411" ht="71.25" spans="1:32">
      <c r="A411" s="18" t="s">
        <v>26</v>
      </c>
      <c r="B411" s="29" t="s">
        <v>1839</v>
      </c>
      <c r="C411" s="14" t="s">
        <v>1840</v>
      </c>
      <c r="D411" s="14" t="s">
        <v>288</v>
      </c>
      <c r="E411" s="14" t="s">
        <v>1841</v>
      </c>
      <c r="F411" s="14" t="s">
        <v>106</v>
      </c>
      <c r="G411" s="14" t="s">
        <v>1842</v>
      </c>
      <c r="H411" s="14" t="s">
        <v>1843</v>
      </c>
      <c r="I411" s="14">
        <v>50</v>
      </c>
      <c r="J411" s="14">
        <v>50</v>
      </c>
      <c r="K411" s="14"/>
      <c r="L411" s="14"/>
      <c r="M411" s="14"/>
      <c r="N411" s="14">
        <v>50</v>
      </c>
      <c r="O411" s="14"/>
      <c r="P411" s="14"/>
      <c r="Q411" s="14" t="s">
        <v>119</v>
      </c>
      <c r="R411" s="14" t="s">
        <v>108</v>
      </c>
      <c r="S411" s="14" t="s">
        <v>108</v>
      </c>
      <c r="T411" s="14" t="s">
        <v>120</v>
      </c>
      <c r="U411" s="14" t="s">
        <v>108</v>
      </c>
      <c r="V411" s="14" t="s">
        <v>120</v>
      </c>
      <c r="W411" s="14">
        <v>19</v>
      </c>
      <c r="X411" s="14">
        <v>69</v>
      </c>
      <c r="Y411" s="14">
        <v>203</v>
      </c>
      <c r="Z411" s="14" t="s">
        <v>447</v>
      </c>
      <c r="AA411" s="14" t="s">
        <v>1844</v>
      </c>
      <c r="AB411" s="14" t="s">
        <v>288</v>
      </c>
      <c r="AC411" s="28"/>
      <c r="AD411" s="28"/>
      <c r="AE411" s="28"/>
      <c r="AF411" s="28"/>
    </row>
    <row r="412" ht="57" spans="1:32">
      <c r="A412" s="18" t="s">
        <v>26</v>
      </c>
      <c r="B412" s="29" t="s">
        <v>1845</v>
      </c>
      <c r="C412" s="14" t="s">
        <v>1846</v>
      </c>
      <c r="D412" s="14" t="s">
        <v>288</v>
      </c>
      <c r="E412" s="14" t="s">
        <v>295</v>
      </c>
      <c r="F412" s="14" t="s">
        <v>106</v>
      </c>
      <c r="G412" s="14" t="s">
        <v>295</v>
      </c>
      <c r="H412" s="14" t="s">
        <v>296</v>
      </c>
      <c r="I412" s="14">
        <v>20</v>
      </c>
      <c r="J412" s="14">
        <v>20</v>
      </c>
      <c r="K412" s="14"/>
      <c r="L412" s="14"/>
      <c r="M412" s="14"/>
      <c r="N412" s="14">
        <v>20</v>
      </c>
      <c r="O412" s="14"/>
      <c r="P412" s="14"/>
      <c r="Q412" s="14" t="s">
        <v>119</v>
      </c>
      <c r="R412" s="14" t="s">
        <v>108</v>
      </c>
      <c r="S412" s="14" t="s">
        <v>120</v>
      </c>
      <c r="T412" s="14" t="s">
        <v>108</v>
      </c>
      <c r="U412" s="14" t="s">
        <v>120</v>
      </c>
      <c r="V412" s="14" t="s">
        <v>120</v>
      </c>
      <c r="W412" s="14">
        <v>30</v>
      </c>
      <c r="X412" s="14">
        <v>120</v>
      </c>
      <c r="Y412" s="14">
        <v>546</v>
      </c>
      <c r="Z412" s="14" t="s">
        <v>1197</v>
      </c>
      <c r="AA412" s="14" t="s">
        <v>1847</v>
      </c>
      <c r="AB412" s="14" t="s">
        <v>288</v>
      </c>
      <c r="AC412" s="28"/>
      <c r="AD412" s="28"/>
      <c r="AE412" s="28"/>
      <c r="AF412" s="28"/>
    </row>
    <row r="413" ht="71.25" spans="1:32">
      <c r="A413" s="18" t="s">
        <v>26</v>
      </c>
      <c r="B413" s="29" t="s">
        <v>1848</v>
      </c>
      <c r="C413" s="14" t="s">
        <v>1849</v>
      </c>
      <c r="D413" s="14" t="s">
        <v>337</v>
      </c>
      <c r="E413" s="14" t="s">
        <v>385</v>
      </c>
      <c r="F413" s="14" t="s">
        <v>106</v>
      </c>
      <c r="G413" s="14" t="s">
        <v>1516</v>
      </c>
      <c r="H413" s="14" t="s">
        <v>386</v>
      </c>
      <c r="I413" s="14">
        <v>60</v>
      </c>
      <c r="J413" s="14">
        <v>60</v>
      </c>
      <c r="K413" s="14"/>
      <c r="L413" s="14">
        <v>60</v>
      </c>
      <c r="M413" s="14"/>
      <c r="N413" s="14"/>
      <c r="O413" s="14"/>
      <c r="P413" s="14"/>
      <c r="Q413" s="14" t="s">
        <v>119</v>
      </c>
      <c r="R413" s="14" t="s">
        <v>108</v>
      </c>
      <c r="S413" s="14" t="s">
        <v>108</v>
      </c>
      <c r="T413" s="14" t="s">
        <v>120</v>
      </c>
      <c r="U413" s="14" t="s">
        <v>120</v>
      </c>
      <c r="V413" s="14" t="s">
        <v>120</v>
      </c>
      <c r="W413" s="14">
        <v>14</v>
      </c>
      <c r="X413" s="14">
        <v>56</v>
      </c>
      <c r="Y413" s="14">
        <v>82</v>
      </c>
      <c r="Z413" s="14" t="s">
        <v>1850</v>
      </c>
      <c r="AA413" s="14" t="s">
        <v>1851</v>
      </c>
      <c r="AB413" s="14" t="s">
        <v>337</v>
      </c>
      <c r="AC413" s="28"/>
      <c r="AD413" s="28"/>
      <c r="AE413" s="28"/>
      <c r="AF413" s="28"/>
    </row>
    <row r="414" ht="114" spans="1:32">
      <c r="A414" s="18" t="s">
        <v>26</v>
      </c>
      <c r="B414" s="29" t="s">
        <v>1852</v>
      </c>
      <c r="C414" s="14" t="s">
        <v>1853</v>
      </c>
      <c r="D414" s="14" t="s">
        <v>337</v>
      </c>
      <c r="E414" s="14" t="s">
        <v>345</v>
      </c>
      <c r="F414" s="14" t="s">
        <v>106</v>
      </c>
      <c r="G414" s="14" t="s">
        <v>1516</v>
      </c>
      <c r="H414" s="14" t="s">
        <v>347</v>
      </c>
      <c r="I414" s="14">
        <v>45.86</v>
      </c>
      <c r="J414" s="14">
        <v>45.86</v>
      </c>
      <c r="K414" s="14"/>
      <c r="L414" s="14">
        <v>45.86</v>
      </c>
      <c r="M414" s="14"/>
      <c r="N414" s="14"/>
      <c r="O414" s="14"/>
      <c r="P414" s="14"/>
      <c r="Q414" s="14" t="s">
        <v>119</v>
      </c>
      <c r="R414" s="14" t="s">
        <v>108</v>
      </c>
      <c r="S414" s="14" t="s">
        <v>108</v>
      </c>
      <c r="T414" s="14" t="s">
        <v>120</v>
      </c>
      <c r="U414" s="14" t="s">
        <v>120</v>
      </c>
      <c r="V414" s="14" t="s">
        <v>120</v>
      </c>
      <c r="W414" s="14">
        <v>17</v>
      </c>
      <c r="X414" s="14">
        <v>53</v>
      </c>
      <c r="Y414" s="14">
        <v>354</v>
      </c>
      <c r="Z414" s="14" t="s">
        <v>1854</v>
      </c>
      <c r="AA414" s="14" t="s">
        <v>1855</v>
      </c>
      <c r="AB414" s="14" t="s">
        <v>337</v>
      </c>
      <c r="AC414" s="28"/>
      <c r="AD414" s="28"/>
      <c r="AE414" s="28"/>
      <c r="AF414" s="28"/>
    </row>
    <row r="415" ht="128.25" spans="1:32">
      <c r="A415" s="18" t="s">
        <v>26</v>
      </c>
      <c r="B415" s="29" t="s">
        <v>1856</v>
      </c>
      <c r="C415" s="14" t="s">
        <v>1857</v>
      </c>
      <c r="D415" s="14" t="s">
        <v>337</v>
      </c>
      <c r="E415" s="14" t="s">
        <v>1515</v>
      </c>
      <c r="F415" s="14" t="s">
        <v>106</v>
      </c>
      <c r="G415" s="14" t="s">
        <v>1516</v>
      </c>
      <c r="H415" s="14" t="s">
        <v>1517</v>
      </c>
      <c r="I415" s="14">
        <v>40</v>
      </c>
      <c r="J415" s="14">
        <v>40</v>
      </c>
      <c r="K415" s="14"/>
      <c r="L415" s="14">
        <v>40</v>
      </c>
      <c r="M415" s="14"/>
      <c r="N415" s="14"/>
      <c r="O415" s="14"/>
      <c r="P415" s="14"/>
      <c r="Q415" s="14" t="s">
        <v>119</v>
      </c>
      <c r="R415" s="14" t="s">
        <v>108</v>
      </c>
      <c r="S415" s="14" t="s">
        <v>108</v>
      </c>
      <c r="T415" s="14" t="s">
        <v>120</v>
      </c>
      <c r="U415" s="14" t="s">
        <v>120</v>
      </c>
      <c r="V415" s="14" t="s">
        <v>120</v>
      </c>
      <c r="W415" s="14">
        <v>21</v>
      </c>
      <c r="X415" s="14">
        <v>59</v>
      </c>
      <c r="Y415" s="14">
        <v>231</v>
      </c>
      <c r="Z415" s="14" t="s">
        <v>1858</v>
      </c>
      <c r="AA415" s="14" t="s">
        <v>1859</v>
      </c>
      <c r="AB415" s="14" t="s">
        <v>337</v>
      </c>
      <c r="AC415" s="28"/>
      <c r="AD415" s="28"/>
      <c r="AE415" s="28"/>
      <c r="AF415" s="28"/>
    </row>
    <row r="416" ht="142.5" spans="1:32">
      <c r="A416" s="18" t="s">
        <v>26</v>
      </c>
      <c r="B416" s="29" t="s">
        <v>1860</v>
      </c>
      <c r="C416" s="14" t="s">
        <v>1861</v>
      </c>
      <c r="D416" s="14" t="s">
        <v>337</v>
      </c>
      <c r="E416" s="14" t="s">
        <v>1515</v>
      </c>
      <c r="F416" s="14" t="s">
        <v>106</v>
      </c>
      <c r="G416" s="14" t="s">
        <v>357</v>
      </c>
      <c r="H416" s="14" t="s">
        <v>1517</v>
      </c>
      <c r="I416" s="14">
        <v>30</v>
      </c>
      <c r="J416" s="14">
        <v>30</v>
      </c>
      <c r="K416" s="14"/>
      <c r="L416" s="14">
        <v>30</v>
      </c>
      <c r="M416" s="14"/>
      <c r="N416" s="14"/>
      <c r="O416" s="14"/>
      <c r="P416" s="14"/>
      <c r="Q416" s="14" t="s">
        <v>119</v>
      </c>
      <c r="R416" s="14" t="s">
        <v>108</v>
      </c>
      <c r="S416" s="14" t="s">
        <v>108</v>
      </c>
      <c r="T416" s="14" t="s">
        <v>120</v>
      </c>
      <c r="U416" s="14" t="s">
        <v>120</v>
      </c>
      <c r="V416" s="14" t="s">
        <v>120</v>
      </c>
      <c r="W416" s="14">
        <v>19</v>
      </c>
      <c r="X416" s="14">
        <v>62</v>
      </c>
      <c r="Y416" s="14">
        <v>295</v>
      </c>
      <c r="Z416" s="14" t="s">
        <v>1862</v>
      </c>
      <c r="AA416" s="14" t="s">
        <v>1863</v>
      </c>
      <c r="AB416" s="14" t="s">
        <v>337</v>
      </c>
      <c r="AC416" s="28"/>
      <c r="AD416" s="28"/>
      <c r="AE416" s="28"/>
      <c r="AF416" s="28"/>
    </row>
    <row r="417" ht="85.5" spans="1:32">
      <c r="A417" s="18" t="s">
        <v>26</v>
      </c>
      <c r="B417" s="29" t="s">
        <v>1864</v>
      </c>
      <c r="C417" s="14" t="s">
        <v>1865</v>
      </c>
      <c r="D417" s="14" t="s">
        <v>337</v>
      </c>
      <c r="E417" s="14" t="s">
        <v>1866</v>
      </c>
      <c r="F417" s="14" t="s">
        <v>106</v>
      </c>
      <c r="G417" s="14" t="s">
        <v>1516</v>
      </c>
      <c r="H417" s="14" t="s">
        <v>1867</v>
      </c>
      <c r="I417" s="14">
        <v>20</v>
      </c>
      <c r="J417" s="14">
        <v>20</v>
      </c>
      <c r="K417" s="14"/>
      <c r="L417" s="14">
        <v>20</v>
      </c>
      <c r="M417" s="14"/>
      <c r="N417" s="14"/>
      <c r="O417" s="14"/>
      <c r="P417" s="14"/>
      <c r="Q417" s="14" t="s">
        <v>119</v>
      </c>
      <c r="R417" s="14" t="s">
        <v>108</v>
      </c>
      <c r="S417" s="14" t="s">
        <v>108</v>
      </c>
      <c r="T417" s="14" t="s">
        <v>120</v>
      </c>
      <c r="U417" s="14" t="s">
        <v>120</v>
      </c>
      <c r="V417" s="14" t="s">
        <v>120</v>
      </c>
      <c r="W417" s="14">
        <v>8</v>
      </c>
      <c r="X417" s="14">
        <v>32</v>
      </c>
      <c r="Y417" s="14">
        <v>136</v>
      </c>
      <c r="Z417" s="14" t="s">
        <v>1868</v>
      </c>
      <c r="AA417" s="14" t="s">
        <v>1868</v>
      </c>
      <c r="AB417" s="14" t="s">
        <v>337</v>
      </c>
      <c r="AC417" s="28"/>
      <c r="AD417" s="28"/>
      <c r="AE417" s="28"/>
      <c r="AF417" s="28"/>
    </row>
    <row r="418" ht="99.75" spans="1:32">
      <c r="A418" s="18" t="s">
        <v>26</v>
      </c>
      <c r="B418" s="29" t="s">
        <v>1869</v>
      </c>
      <c r="C418" s="14" t="s">
        <v>1870</v>
      </c>
      <c r="D418" s="14" t="s">
        <v>337</v>
      </c>
      <c r="E418" s="14" t="s">
        <v>1871</v>
      </c>
      <c r="F418" s="14" t="s">
        <v>106</v>
      </c>
      <c r="G418" s="14" t="s">
        <v>1516</v>
      </c>
      <c r="H418" s="14" t="s">
        <v>1872</v>
      </c>
      <c r="I418" s="14">
        <v>36.8</v>
      </c>
      <c r="J418" s="14">
        <v>36.8</v>
      </c>
      <c r="K418" s="14"/>
      <c r="L418" s="14">
        <v>36.8</v>
      </c>
      <c r="M418" s="14"/>
      <c r="N418" s="14"/>
      <c r="O418" s="14"/>
      <c r="P418" s="14"/>
      <c r="Q418" s="14" t="s">
        <v>119</v>
      </c>
      <c r="R418" s="14" t="s">
        <v>108</v>
      </c>
      <c r="S418" s="14" t="s">
        <v>108</v>
      </c>
      <c r="T418" s="14" t="s">
        <v>120</v>
      </c>
      <c r="U418" s="14" t="s">
        <v>120</v>
      </c>
      <c r="V418" s="14" t="s">
        <v>120</v>
      </c>
      <c r="W418" s="14">
        <v>47</v>
      </c>
      <c r="X418" s="14">
        <v>172</v>
      </c>
      <c r="Y418" s="14">
        <v>172</v>
      </c>
      <c r="Z418" s="14" t="s">
        <v>1850</v>
      </c>
      <c r="AA418" s="14" t="s">
        <v>1873</v>
      </c>
      <c r="AB418" s="14" t="s">
        <v>337</v>
      </c>
      <c r="AC418" s="28"/>
      <c r="AD418" s="28"/>
      <c r="AE418" s="28"/>
      <c r="AF418" s="28"/>
    </row>
    <row r="419" ht="71.25" spans="1:32">
      <c r="A419" s="18" t="s">
        <v>26</v>
      </c>
      <c r="B419" s="29" t="s">
        <v>1874</v>
      </c>
      <c r="C419" s="14" t="s">
        <v>1875</v>
      </c>
      <c r="D419" s="14" t="s">
        <v>337</v>
      </c>
      <c r="E419" s="14" t="s">
        <v>418</v>
      </c>
      <c r="F419" s="14" t="s">
        <v>106</v>
      </c>
      <c r="G419" s="14" t="s">
        <v>357</v>
      </c>
      <c r="H419" s="14" t="s">
        <v>419</v>
      </c>
      <c r="I419" s="14">
        <v>39.9</v>
      </c>
      <c r="J419" s="14">
        <v>39.9</v>
      </c>
      <c r="K419" s="14"/>
      <c r="L419" s="14">
        <v>39.9</v>
      </c>
      <c r="M419" s="14"/>
      <c r="N419" s="14"/>
      <c r="O419" s="14"/>
      <c r="P419" s="14"/>
      <c r="Q419" s="14" t="s">
        <v>119</v>
      </c>
      <c r="R419" s="14" t="s">
        <v>108</v>
      </c>
      <c r="S419" s="14" t="s">
        <v>108</v>
      </c>
      <c r="T419" s="14" t="s">
        <v>120</v>
      </c>
      <c r="U419" s="14" t="s">
        <v>120</v>
      </c>
      <c r="V419" s="14" t="s">
        <v>120</v>
      </c>
      <c r="W419" s="14">
        <v>12</v>
      </c>
      <c r="X419" s="14">
        <v>16</v>
      </c>
      <c r="Y419" s="14">
        <v>24</v>
      </c>
      <c r="Z419" s="14" t="s">
        <v>1876</v>
      </c>
      <c r="AA419" s="14" t="s">
        <v>1877</v>
      </c>
      <c r="AB419" s="14" t="s">
        <v>337</v>
      </c>
      <c r="AC419" s="28"/>
      <c r="AD419" s="28"/>
      <c r="AE419" s="28"/>
      <c r="AF419" s="28"/>
    </row>
    <row r="420" ht="99.75" spans="1:32">
      <c r="A420" s="18" t="s">
        <v>26</v>
      </c>
      <c r="B420" s="29" t="s">
        <v>1878</v>
      </c>
      <c r="C420" s="14" t="s">
        <v>1879</v>
      </c>
      <c r="D420" s="14" t="s">
        <v>337</v>
      </c>
      <c r="E420" s="14" t="s">
        <v>338</v>
      </c>
      <c r="F420" s="14" t="s">
        <v>106</v>
      </c>
      <c r="G420" s="14" t="s">
        <v>339</v>
      </c>
      <c r="H420" s="14" t="s">
        <v>340</v>
      </c>
      <c r="I420" s="14">
        <v>76.2</v>
      </c>
      <c r="J420" s="14">
        <v>76.2</v>
      </c>
      <c r="K420" s="14"/>
      <c r="L420" s="14">
        <v>76.2</v>
      </c>
      <c r="M420" s="14"/>
      <c r="N420" s="14"/>
      <c r="O420" s="14"/>
      <c r="P420" s="14"/>
      <c r="Q420" s="14" t="s">
        <v>119</v>
      </c>
      <c r="R420" s="14" t="s">
        <v>108</v>
      </c>
      <c r="S420" s="14" t="s">
        <v>108</v>
      </c>
      <c r="T420" s="14" t="s">
        <v>120</v>
      </c>
      <c r="U420" s="14" t="s">
        <v>120</v>
      </c>
      <c r="V420" s="14" t="s">
        <v>120</v>
      </c>
      <c r="W420" s="14">
        <v>14</v>
      </c>
      <c r="X420" s="14">
        <v>46</v>
      </c>
      <c r="Y420" s="14">
        <v>46</v>
      </c>
      <c r="Z420" s="14" t="s">
        <v>1880</v>
      </c>
      <c r="AA420" s="14" t="s">
        <v>1881</v>
      </c>
      <c r="AB420" s="14" t="s">
        <v>337</v>
      </c>
      <c r="AC420" s="28"/>
      <c r="AD420" s="28"/>
      <c r="AE420" s="28"/>
      <c r="AF420" s="28"/>
    </row>
    <row r="421" ht="85.5" spans="1:32">
      <c r="A421" s="18" t="s">
        <v>26</v>
      </c>
      <c r="B421" s="29" t="s">
        <v>1882</v>
      </c>
      <c r="C421" s="14" t="s">
        <v>1883</v>
      </c>
      <c r="D421" s="14" t="s">
        <v>337</v>
      </c>
      <c r="E421" s="14" t="s">
        <v>378</v>
      </c>
      <c r="F421" s="14" t="s">
        <v>106</v>
      </c>
      <c r="G421" s="14" t="s">
        <v>1516</v>
      </c>
      <c r="H421" s="14" t="s">
        <v>379</v>
      </c>
      <c r="I421" s="14">
        <v>20</v>
      </c>
      <c r="J421" s="14">
        <v>20</v>
      </c>
      <c r="K421" s="14"/>
      <c r="L421" s="14">
        <v>20</v>
      </c>
      <c r="M421" s="14"/>
      <c r="N421" s="14"/>
      <c r="O421" s="14"/>
      <c r="P421" s="14"/>
      <c r="Q421" s="14" t="s">
        <v>119</v>
      </c>
      <c r="R421" s="14" t="s">
        <v>108</v>
      </c>
      <c r="S421" s="14" t="s">
        <v>108</v>
      </c>
      <c r="T421" s="14" t="s">
        <v>120</v>
      </c>
      <c r="U421" s="14" t="s">
        <v>120</v>
      </c>
      <c r="V421" s="14" t="s">
        <v>120</v>
      </c>
      <c r="W421" s="14">
        <v>115</v>
      </c>
      <c r="X421" s="14">
        <v>366</v>
      </c>
      <c r="Y421" s="14">
        <v>1097</v>
      </c>
      <c r="Z421" s="14" t="s">
        <v>1884</v>
      </c>
      <c r="AA421" s="14" t="s">
        <v>1884</v>
      </c>
      <c r="AB421" s="14" t="s">
        <v>337</v>
      </c>
      <c r="AC421" s="28"/>
      <c r="AD421" s="28"/>
      <c r="AE421" s="28"/>
      <c r="AF421" s="28"/>
    </row>
    <row r="422" ht="42.75" spans="1:32">
      <c r="A422" s="18" t="s">
        <v>26</v>
      </c>
      <c r="B422" s="29" t="s">
        <v>1885</v>
      </c>
      <c r="C422" s="14" t="s">
        <v>1886</v>
      </c>
      <c r="D422" s="14" t="s">
        <v>337</v>
      </c>
      <c r="E422" s="14" t="s">
        <v>385</v>
      </c>
      <c r="F422" s="14" t="s">
        <v>106</v>
      </c>
      <c r="G422" s="14" t="s">
        <v>1887</v>
      </c>
      <c r="H422" s="14" t="s">
        <v>386</v>
      </c>
      <c r="I422" s="14">
        <v>32</v>
      </c>
      <c r="J422" s="14">
        <v>32</v>
      </c>
      <c r="K422" s="14"/>
      <c r="L422" s="14">
        <v>32</v>
      </c>
      <c r="M422" s="14"/>
      <c r="N422" s="14"/>
      <c r="O422" s="14"/>
      <c r="P422" s="14"/>
      <c r="Q422" s="14" t="s">
        <v>119</v>
      </c>
      <c r="R422" s="14" t="s">
        <v>108</v>
      </c>
      <c r="S422" s="14" t="s">
        <v>108</v>
      </c>
      <c r="T422" s="14" t="s">
        <v>120</v>
      </c>
      <c r="U422" s="14" t="s">
        <v>120</v>
      </c>
      <c r="V422" s="14" t="s">
        <v>120</v>
      </c>
      <c r="W422" s="14">
        <v>17</v>
      </c>
      <c r="X422" s="14">
        <v>58</v>
      </c>
      <c r="Y422" s="14">
        <v>72</v>
      </c>
      <c r="Z422" s="14" t="s">
        <v>1888</v>
      </c>
      <c r="AA422" s="14" t="s">
        <v>1888</v>
      </c>
      <c r="AB422" s="14" t="s">
        <v>337</v>
      </c>
      <c r="AC422" s="28"/>
      <c r="AD422" s="28"/>
      <c r="AE422" s="28"/>
      <c r="AF422" s="28"/>
    </row>
    <row r="423" ht="57" spans="1:32">
      <c r="A423" s="18" t="s">
        <v>26</v>
      </c>
      <c r="B423" s="29" t="s">
        <v>1889</v>
      </c>
      <c r="C423" s="14" t="s">
        <v>1890</v>
      </c>
      <c r="D423" s="14" t="s">
        <v>337</v>
      </c>
      <c r="E423" s="14" t="s">
        <v>408</v>
      </c>
      <c r="F423" s="14" t="s">
        <v>106</v>
      </c>
      <c r="G423" s="14" t="s">
        <v>357</v>
      </c>
      <c r="H423" s="14" t="s">
        <v>409</v>
      </c>
      <c r="I423" s="14">
        <v>20</v>
      </c>
      <c r="J423" s="14">
        <v>20</v>
      </c>
      <c r="K423" s="14"/>
      <c r="L423" s="14">
        <v>20</v>
      </c>
      <c r="M423" s="14"/>
      <c r="N423" s="14"/>
      <c r="O423" s="14"/>
      <c r="P423" s="14"/>
      <c r="Q423" s="14" t="s">
        <v>119</v>
      </c>
      <c r="R423" s="14" t="s">
        <v>108</v>
      </c>
      <c r="S423" s="14" t="s">
        <v>108</v>
      </c>
      <c r="T423" s="14" t="s">
        <v>120</v>
      </c>
      <c r="U423" s="14" t="s">
        <v>120</v>
      </c>
      <c r="V423" s="14" t="s">
        <v>120</v>
      </c>
      <c r="W423" s="14">
        <v>9</v>
      </c>
      <c r="X423" s="14">
        <v>43</v>
      </c>
      <c r="Y423" s="14">
        <v>195</v>
      </c>
      <c r="Z423" s="14" t="s">
        <v>1891</v>
      </c>
      <c r="AA423" s="14" t="s">
        <v>1891</v>
      </c>
      <c r="AB423" s="14" t="s">
        <v>337</v>
      </c>
      <c r="AC423" s="28"/>
      <c r="AD423" s="28"/>
      <c r="AE423" s="28"/>
      <c r="AF423" s="28"/>
    </row>
    <row r="424" ht="42.75" spans="1:32">
      <c r="A424" s="18" t="s">
        <v>26</v>
      </c>
      <c r="B424" s="29" t="s">
        <v>1892</v>
      </c>
      <c r="C424" s="14" t="s">
        <v>1893</v>
      </c>
      <c r="D424" s="14" t="s">
        <v>337</v>
      </c>
      <c r="E424" s="14" t="s">
        <v>1894</v>
      </c>
      <c r="F424" s="14" t="s">
        <v>106</v>
      </c>
      <c r="G424" s="14" t="s">
        <v>357</v>
      </c>
      <c r="H424" s="14" t="s">
        <v>1895</v>
      </c>
      <c r="I424" s="14">
        <v>64.3</v>
      </c>
      <c r="J424" s="14">
        <v>64.3</v>
      </c>
      <c r="K424" s="14"/>
      <c r="L424" s="14">
        <v>64.3</v>
      </c>
      <c r="M424" s="14"/>
      <c r="N424" s="14"/>
      <c r="O424" s="14"/>
      <c r="P424" s="14"/>
      <c r="Q424" s="14" t="s">
        <v>119</v>
      </c>
      <c r="R424" s="14" t="s">
        <v>108</v>
      </c>
      <c r="S424" s="14" t="s">
        <v>108</v>
      </c>
      <c r="T424" s="14" t="s">
        <v>120</v>
      </c>
      <c r="U424" s="14" t="s">
        <v>120</v>
      </c>
      <c r="V424" s="14" t="s">
        <v>120</v>
      </c>
      <c r="W424" s="14">
        <v>12</v>
      </c>
      <c r="X424" s="14">
        <v>39</v>
      </c>
      <c r="Y424" s="14">
        <v>39</v>
      </c>
      <c r="Z424" s="14" t="s">
        <v>1896</v>
      </c>
      <c r="AA424" s="14" t="s">
        <v>1897</v>
      </c>
      <c r="AB424" s="14" t="s">
        <v>337</v>
      </c>
      <c r="AC424" s="28"/>
      <c r="AD424" s="28"/>
      <c r="AE424" s="28"/>
      <c r="AF424" s="28"/>
    </row>
    <row r="425" ht="142.5" spans="1:32">
      <c r="A425" s="18" t="s">
        <v>26</v>
      </c>
      <c r="B425" s="29" t="s">
        <v>1898</v>
      </c>
      <c r="C425" s="14" t="s">
        <v>1899</v>
      </c>
      <c r="D425" s="14" t="s">
        <v>337</v>
      </c>
      <c r="E425" s="14" t="s">
        <v>1900</v>
      </c>
      <c r="F425" s="14" t="s">
        <v>106</v>
      </c>
      <c r="G425" s="14" t="s">
        <v>357</v>
      </c>
      <c r="H425" s="14" t="s">
        <v>1901</v>
      </c>
      <c r="I425" s="14">
        <v>47.188</v>
      </c>
      <c r="J425" s="14">
        <v>47.188</v>
      </c>
      <c r="K425" s="14"/>
      <c r="L425" s="14">
        <v>47.188</v>
      </c>
      <c r="M425" s="14"/>
      <c r="N425" s="14"/>
      <c r="O425" s="14"/>
      <c r="P425" s="14"/>
      <c r="Q425" s="14" t="s">
        <v>119</v>
      </c>
      <c r="R425" s="14" t="s">
        <v>108</v>
      </c>
      <c r="S425" s="14" t="s">
        <v>120</v>
      </c>
      <c r="T425" s="14" t="s">
        <v>120</v>
      </c>
      <c r="U425" s="14" t="s">
        <v>120</v>
      </c>
      <c r="V425" s="14" t="s">
        <v>120</v>
      </c>
      <c r="W425" s="14">
        <v>40</v>
      </c>
      <c r="X425" s="14">
        <v>141</v>
      </c>
      <c r="Y425" s="14">
        <v>693</v>
      </c>
      <c r="Z425" s="14" t="s">
        <v>1902</v>
      </c>
      <c r="AA425" s="14" t="s">
        <v>1903</v>
      </c>
      <c r="AB425" s="14" t="s">
        <v>337</v>
      </c>
      <c r="AC425" s="28"/>
      <c r="AD425" s="28"/>
      <c r="AE425" s="28"/>
      <c r="AF425" s="28"/>
    </row>
    <row r="426" ht="71.25" spans="1:32">
      <c r="A426" s="18" t="s">
        <v>26</v>
      </c>
      <c r="B426" s="29" t="s">
        <v>1904</v>
      </c>
      <c r="C426" s="14" t="s">
        <v>1905</v>
      </c>
      <c r="D426" s="14" t="s">
        <v>337</v>
      </c>
      <c r="E426" s="14" t="s">
        <v>1894</v>
      </c>
      <c r="F426" s="14" t="s">
        <v>106</v>
      </c>
      <c r="G426" s="14" t="s">
        <v>339</v>
      </c>
      <c r="H426" s="14" t="s">
        <v>1895</v>
      </c>
      <c r="I426" s="14">
        <v>69</v>
      </c>
      <c r="J426" s="14">
        <v>69</v>
      </c>
      <c r="K426" s="14"/>
      <c r="L426" s="14">
        <v>69</v>
      </c>
      <c r="M426" s="14"/>
      <c r="N426" s="14"/>
      <c r="O426" s="14"/>
      <c r="P426" s="14"/>
      <c r="Q426" s="14" t="s">
        <v>119</v>
      </c>
      <c r="R426" s="14" t="s">
        <v>108</v>
      </c>
      <c r="S426" s="14" t="s">
        <v>108</v>
      </c>
      <c r="T426" s="14" t="s">
        <v>120</v>
      </c>
      <c r="U426" s="14" t="s">
        <v>120</v>
      </c>
      <c r="V426" s="14" t="s">
        <v>120</v>
      </c>
      <c r="W426" s="14">
        <v>16</v>
      </c>
      <c r="X426" s="14">
        <v>43</v>
      </c>
      <c r="Y426" s="14">
        <v>43</v>
      </c>
      <c r="Z426" s="14" t="s">
        <v>1906</v>
      </c>
      <c r="AA426" s="14" t="s">
        <v>1906</v>
      </c>
      <c r="AB426" s="14" t="s">
        <v>337</v>
      </c>
      <c r="AC426" s="28"/>
      <c r="AD426" s="28"/>
      <c r="AE426" s="28"/>
      <c r="AF426" s="28"/>
    </row>
    <row r="427" ht="71.25" spans="1:32">
      <c r="A427" s="18" t="s">
        <v>26</v>
      </c>
      <c r="B427" s="29" t="s">
        <v>1907</v>
      </c>
      <c r="C427" s="14" t="s">
        <v>1908</v>
      </c>
      <c r="D427" s="14" t="s">
        <v>428</v>
      </c>
      <c r="E427" s="14" t="s">
        <v>1100</v>
      </c>
      <c r="F427" s="14" t="s">
        <v>106</v>
      </c>
      <c r="G427" s="14" t="s">
        <v>1101</v>
      </c>
      <c r="H427" s="14" t="s">
        <v>1909</v>
      </c>
      <c r="I427" s="14">
        <v>25</v>
      </c>
      <c r="J427" s="14">
        <v>25</v>
      </c>
      <c r="K427" s="14"/>
      <c r="L427" s="14"/>
      <c r="M427" s="14"/>
      <c r="N427" s="14">
        <v>25</v>
      </c>
      <c r="O427" s="14"/>
      <c r="P427" s="14"/>
      <c r="Q427" s="14" t="s">
        <v>119</v>
      </c>
      <c r="R427" s="14" t="s">
        <v>108</v>
      </c>
      <c r="S427" s="14" t="s">
        <v>108</v>
      </c>
      <c r="T427" s="14" t="s">
        <v>108</v>
      </c>
      <c r="U427" s="14" t="s">
        <v>108</v>
      </c>
      <c r="V427" s="14" t="s">
        <v>120</v>
      </c>
      <c r="W427" s="14">
        <v>93</v>
      </c>
      <c r="X427" s="14">
        <v>340</v>
      </c>
      <c r="Y427" s="14">
        <v>902</v>
      </c>
      <c r="Z427" s="14" t="s">
        <v>431</v>
      </c>
      <c r="AA427" s="14" t="s">
        <v>1910</v>
      </c>
      <c r="AB427" s="14" t="s">
        <v>428</v>
      </c>
      <c r="AC427" s="28"/>
      <c r="AD427" s="28"/>
      <c r="AE427" s="28"/>
      <c r="AF427" s="28"/>
    </row>
    <row r="428" ht="42.75" spans="1:32">
      <c r="A428" s="18" t="s">
        <v>26</v>
      </c>
      <c r="B428" s="29" t="s">
        <v>1911</v>
      </c>
      <c r="C428" s="14" t="s">
        <v>1912</v>
      </c>
      <c r="D428" s="14" t="s">
        <v>501</v>
      </c>
      <c r="E428" s="14" t="s">
        <v>1318</v>
      </c>
      <c r="F428" s="14" t="s">
        <v>106</v>
      </c>
      <c r="G428" s="14" t="s">
        <v>1318</v>
      </c>
      <c r="H428" s="14" t="s">
        <v>1319</v>
      </c>
      <c r="I428" s="14">
        <v>30</v>
      </c>
      <c r="J428" s="14">
        <v>30</v>
      </c>
      <c r="K428" s="14"/>
      <c r="L428" s="14"/>
      <c r="M428" s="14"/>
      <c r="N428" s="14">
        <v>30</v>
      </c>
      <c r="O428" s="14"/>
      <c r="P428" s="14"/>
      <c r="Q428" s="14" t="s">
        <v>119</v>
      </c>
      <c r="R428" s="14" t="s">
        <v>108</v>
      </c>
      <c r="S428" s="14" t="s">
        <v>108</v>
      </c>
      <c r="T428" s="14" t="s">
        <v>108</v>
      </c>
      <c r="U428" s="14" t="s">
        <v>108</v>
      </c>
      <c r="V428" s="14" t="s">
        <v>120</v>
      </c>
      <c r="W428" s="14">
        <v>462</v>
      </c>
      <c r="X428" s="14">
        <v>1738</v>
      </c>
      <c r="Y428" s="14">
        <v>1738</v>
      </c>
      <c r="Z428" s="14" t="s">
        <v>447</v>
      </c>
      <c r="AA428" s="14" t="s">
        <v>1913</v>
      </c>
      <c r="AB428" s="14" t="s">
        <v>501</v>
      </c>
      <c r="AC428" s="28"/>
      <c r="AD428" s="28"/>
      <c r="AE428" s="28"/>
      <c r="AF428" s="28"/>
    </row>
    <row r="429" ht="114" spans="1:32">
      <c r="A429" s="18" t="s">
        <v>26</v>
      </c>
      <c r="B429" s="29" t="s">
        <v>1914</v>
      </c>
      <c r="C429" s="14" t="s">
        <v>1915</v>
      </c>
      <c r="D429" s="14" t="s">
        <v>501</v>
      </c>
      <c r="E429" s="14" t="s">
        <v>1323</v>
      </c>
      <c r="F429" s="14" t="s">
        <v>106</v>
      </c>
      <c r="G429" s="14" t="s">
        <v>1323</v>
      </c>
      <c r="H429" s="14" t="s">
        <v>1324</v>
      </c>
      <c r="I429" s="14">
        <v>60</v>
      </c>
      <c r="J429" s="14">
        <v>60</v>
      </c>
      <c r="K429" s="14"/>
      <c r="L429" s="14"/>
      <c r="M429" s="14"/>
      <c r="N429" s="14">
        <v>60</v>
      </c>
      <c r="O429" s="14"/>
      <c r="P429" s="14"/>
      <c r="Q429" s="14" t="s">
        <v>119</v>
      </c>
      <c r="R429" s="14" t="s">
        <v>108</v>
      </c>
      <c r="S429" s="14" t="s">
        <v>108</v>
      </c>
      <c r="T429" s="14" t="s">
        <v>108</v>
      </c>
      <c r="U429" s="14" t="s">
        <v>108</v>
      </c>
      <c r="V429" s="14" t="s">
        <v>120</v>
      </c>
      <c r="W429" s="14">
        <v>29</v>
      </c>
      <c r="X429" s="14">
        <v>95</v>
      </c>
      <c r="Y429" s="14">
        <v>547</v>
      </c>
      <c r="Z429" s="14" t="s">
        <v>1916</v>
      </c>
      <c r="AA429" s="14" t="s">
        <v>1917</v>
      </c>
      <c r="AB429" s="14" t="s">
        <v>501</v>
      </c>
      <c r="AC429" s="28"/>
      <c r="AD429" s="28"/>
      <c r="AE429" s="28"/>
      <c r="AF429" s="28"/>
    </row>
    <row r="430" ht="42.75" spans="1:32">
      <c r="A430" s="18" t="s">
        <v>26</v>
      </c>
      <c r="B430" s="29" t="s">
        <v>1918</v>
      </c>
      <c r="C430" s="14" t="s">
        <v>1919</v>
      </c>
      <c r="D430" s="14" t="s">
        <v>501</v>
      </c>
      <c r="E430" s="14" t="s">
        <v>514</v>
      </c>
      <c r="F430" s="14" t="s">
        <v>106</v>
      </c>
      <c r="G430" s="14" t="s">
        <v>1207</v>
      </c>
      <c r="H430" s="14" t="s">
        <v>515</v>
      </c>
      <c r="I430" s="14">
        <v>30</v>
      </c>
      <c r="J430" s="14">
        <v>30</v>
      </c>
      <c r="K430" s="14"/>
      <c r="L430" s="14"/>
      <c r="M430" s="14"/>
      <c r="N430" s="14">
        <v>30</v>
      </c>
      <c r="O430" s="14"/>
      <c r="P430" s="14"/>
      <c r="Q430" s="14" t="s">
        <v>119</v>
      </c>
      <c r="R430" s="14" t="s">
        <v>108</v>
      </c>
      <c r="S430" s="14" t="s">
        <v>108</v>
      </c>
      <c r="T430" s="14" t="s">
        <v>108</v>
      </c>
      <c r="U430" s="14" t="s">
        <v>108</v>
      </c>
      <c r="V430" s="14" t="s">
        <v>120</v>
      </c>
      <c r="W430" s="14">
        <v>15</v>
      </c>
      <c r="X430" s="14">
        <v>50</v>
      </c>
      <c r="Y430" s="14">
        <v>120</v>
      </c>
      <c r="Z430" s="14" t="s">
        <v>1920</v>
      </c>
      <c r="AA430" s="14" t="s">
        <v>1921</v>
      </c>
      <c r="AB430" s="14" t="s">
        <v>501</v>
      </c>
      <c r="AC430" s="28"/>
      <c r="AD430" s="28"/>
      <c r="AE430" s="28"/>
      <c r="AF430" s="28"/>
    </row>
    <row r="431" ht="171" spans="1:32">
      <c r="A431" s="18" t="s">
        <v>26</v>
      </c>
      <c r="B431" s="29" t="s">
        <v>1922</v>
      </c>
      <c r="C431" s="14" t="s">
        <v>1923</v>
      </c>
      <c r="D431" s="14" t="s">
        <v>1116</v>
      </c>
      <c r="E431" s="14" t="s">
        <v>1457</v>
      </c>
      <c r="F431" s="14" t="s">
        <v>106</v>
      </c>
      <c r="G431" s="14" t="s">
        <v>1457</v>
      </c>
      <c r="H431" s="14" t="s">
        <v>1924</v>
      </c>
      <c r="I431" s="14">
        <v>51</v>
      </c>
      <c r="J431" s="14">
        <v>51</v>
      </c>
      <c r="K431" s="14"/>
      <c r="L431" s="14">
        <v>51</v>
      </c>
      <c r="M431" s="14"/>
      <c r="N431" s="14"/>
      <c r="O431" s="14"/>
      <c r="P431" s="14"/>
      <c r="Q431" s="14" t="s">
        <v>119</v>
      </c>
      <c r="R431" s="14" t="s">
        <v>108</v>
      </c>
      <c r="S431" s="14" t="s">
        <v>108</v>
      </c>
      <c r="T431" s="14" t="s">
        <v>108</v>
      </c>
      <c r="U431" s="14" t="s">
        <v>120</v>
      </c>
      <c r="V431" s="14" t="s">
        <v>120</v>
      </c>
      <c r="W431" s="14">
        <v>10</v>
      </c>
      <c r="X431" s="14">
        <v>32</v>
      </c>
      <c r="Y431" s="14">
        <v>58</v>
      </c>
      <c r="Z431" s="14" t="s">
        <v>1925</v>
      </c>
      <c r="AA431" s="14" t="s">
        <v>1926</v>
      </c>
      <c r="AB431" s="14" t="s">
        <v>1116</v>
      </c>
      <c r="AC431" s="28"/>
      <c r="AD431" s="28"/>
      <c r="AE431" s="28"/>
      <c r="AF431" s="28"/>
    </row>
    <row r="432" ht="142.5" spans="1:32">
      <c r="A432" s="18" t="s">
        <v>26</v>
      </c>
      <c r="B432" s="29" t="s">
        <v>1927</v>
      </c>
      <c r="C432" s="14" t="s">
        <v>1928</v>
      </c>
      <c r="D432" s="14" t="s">
        <v>1116</v>
      </c>
      <c r="E432" s="14" t="s">
        <v>1550</v>
      </c>
      <c r="F432" s="14" t="s">
        <v>106</v>
      </c>
      <c r="G432" s="14" t="s">
        <v>1550</v>
      </c>
      <c r="H432" s="14" t="s">
        <v>1929</v>
      </c>
      <c r="I432" s="14">
        <v>74</v>
      </c>
      <c r="J432" s="14">
        <v>74</v>
      </c>
      <c r="K432" s="14"/>
      <c r="L432" s="14">
        <v>74</v>
      </c>
      <c r="M432" s="14"/>
      <c r="N432" s="14"/>
      <c r="O432" s="14"/>
      <c r="P432" s="14"/>
      <c r="Q432" s="14" t="s">
        <v>119</v>
      </c>
      <c r="R432" s="14" t="s">
        <v>108</v>
      </c>
      <c r="S432" s="14" t="s">
        <v>120</v>
      </c>
      <c r="T432" s="14" t="s">
        <v>120</v>
      </c>
      <c r="U432" s="14" t="s">
        <v>120</v>
      </c>
      <c r="V432" s="14" t="s">
        <v>120</v>
      </c>
      <c r="W432" s="14">
        <v>36</v>
      </c>
      <c r="X432" s="14">
        <v>151</v>
      </c>
      <c r="Y432" s="14">
        <v>920</v>
      </c>
      <c r="Z432" s="14" t="s">
        <v>1930</v>
      </c>
      <c r="AA432" s="14" t="s">
        <v>1931</v>
      </c>
      <c r="AB432" s="14" t="s">
        <v>1116</v>
      </c>
      <c r="AC432" s="28"/>
      <c r="AD432" s="28"/>
      <c r="AE432" s="28"/>
      <c r="AF432" s="28"/>
    </row>
    <row r="433" ht="85.5" spans="1:32">
      <c r="A433" s="18" t="s">
        <v>26</v>
      </c>
      <c r="B433" s="29" t="s">
        <v>1932</v>
      </c>
      <c r="C433" s="14" t="s">
        <v>1933</v>
      </c>
      <c r="D433" s="14" t="s">
        <v>1116</v>
      </c>
      <c r="E433" s="14" t="s">
        <v>1934</v>
      </c>
      <c r="F433" s="14" t="s">
        <v>106</v>
      </c>
      <c r="G433" s="14" t="s">
        <v>1934</v>
      </c>
      <c r="H433" s="14" t="s">
        <v>1935</v>
      </c>
      <c r="I433" s="14">
        <v>110.2</v>
      </c>
      <c r="J433" s="14">
        <v>110.2</v>
      </c>
      <c r="K433" s="14"/>
      <c r="L433" s="14">
        <v>110.2</v>
      </c>
      <c r="M433" s="14"/>
      <c r="N433" s="14"/>
      <c r="O433" s="14"/>
      <c r="P433" s="14"/>
      <c r="Q433" s="14" t="s">
        <v>119</v>
      </c>
      <c r="R433" s="14" t="s">
        <v>108</v>
      </c>
      <c r="S433" s="14" t="s">
        <v>120</v>
      </c>
      <c r="T433" s="14" t="s">
        <v>120</v>
      </c>
      <c r="U433" s="14" t="s">
        <v>120</v>
      </c>
      <c r="V433" s="14" t="s">
        <v>120</v>
      </c>
      <c r="W433" s="14">
        <v>47</v>
      </c>
      <c r="X433" s="14">
        <v>184</v>
      </c>
      <c r="Y433" s="14">
        <v>658</v>
      </c>
      <c r="Z433" s="14" t="s">
        <v>1930</v>
      </c>
      <c r="AA433" s="14" t="s">
        <v>1936</v>
      </c>
      <c r="AB433" s="14" t="s">
        <v>1116</v>
      </c>
      <c r="AC433" s="28"/>
      <c r="AD433" s="28"/>
      <c r="AE433" s="28"/>
      <c r="AF433" s="28"/>
    </row>
    <row r="434" ht="42.75" spans="1:32">
      <c r="A434" s="18" t="s">
        <v>26</v>
      </c>
      <c r="B434" s="29" t="s">
        <v>1937</v>
      </c>
      <c r="C434" s="14" t="s">
        <v>1938</v>
      </c>
      <c r="D434" s="14" t="s">
        <v>545</v>
      </c>
      <c r="E434" s="14" t="s">
        <v>569</v>
      </c>
      <c r="F434" s="14" t="s">
        <v>106</v>
      </c>
      <c r="G434" s="14" t="s">
        <v>570</v>
      </c>
      <c r="H434" s="14" t="s">
        <v>571</v>
      </c>
      <c r="I434" s="14">
        <v>92</v>
      </c>
      <c r="J434" s="14">
        <v>92</v>
      </c>
      <c r="K434" s="14"/>
      <c r="L434" s="14">
        <v>92</v>
      </c>
      <c r="M434" s="14"/>
      <c r="N434" s="14"/>
      <c r="O434" s="14"/>
      <c r="P434" s="14"/>
      <c r="Q434" s="14" t="s">
        <v>119</v>
      </c>
      <c r="R434" s="14" t="s">
        <v>108</v>
      </c>
      <c r="S434" s="14" t="s">
        <v>120</v>
      </c>
      <c r="T434" s="14" t="s">
        <v>120</v>
      </c>
      <c r="U434" s="14" t="s">
        <v>120</v>
      </c>
      <c r="V434" s="14" t="s">
        <v>120</v>
      </c>
      <c r="W434" s="14">
        <v>15</v>
      </c>
      <c r="X434" s="14">
        <v>57</v>
      </c>
      <c r="Y434" s="14">
        <v>256</v>
      </c>
      <c r="Z434" s="14" t="s">
        <v>1197</v>
      </c>
      <c r="AA434" s="14" t="s">
        <v>1939</v>
      </c>
      <c r="AB434" s="14" t="s">
        <v>545</v>
      </c>
      <c r="AC434" s="28"/>
      <c r="AD434" s="28"/>
      <c r="AE434" s="28"/>
      <c r="AF434" s="28"/>
    </row>
    <row r="435" ht="42.75" spans="1:32">
      <c r="A435" s="18" t="s">
        <v>26</v>
      </c>
      <c r="B435" s="29" t="s">
        <v>1940</v>
      </c>
      <c r="C435" s="14" t="s">
        <v>1941</v>
      </c>
      <c r="D435" s="14" t="s">
        <v>545</v>
      </c>
      <c r="E435" s="14" t="s">
        <v>546</v>
      </c>
      <c r="F435" s="14" t="s">
        <v>106</v>
      </c>
      <c r="G435" s="14" t="s">
        <v>547</v>
      </c>
      <c r="H435" s="14" t="s">
        <v>548</v>
      </c>
      <c r="I435" s="14">
        <v>12</v>
      </c>
      <c r="J435" s="14">
        <v>12</v>
      </c>
      <c r="K435" s="14"/>
      <c r="L435" s="14">
        <v>12</v>
      </c>
      <c r="M435" s="14"/>
      <c r="N435" s="14"/>
      <c r="O435" s="14"/>
      <c r="P435" s="14"/>
      <c r="Q435" s="14" t="s">
        <v>119</v>
      </c>
      <c r="R435" s="14" t="s">
        <v>108</v>
      </c>
      <c r="S435" s="14" t="s">
        <v>108</v>
      </c>
      <c r="T435" s="14" t="s">
        <v>120</v>
      </c>
      <c r="U435" s="14" t="s">
        <v>120</v>
      </c>
      <c r="V435" s="14" t="s">
        <v>120</v>
      </c>
      <c r="W435" s="14">
        <v>20</v>
      </c>
      <c r="X435" s="14">
        <v>74</v>
      </c>
      <c r="Y435" s="14">
        <v>172</v>
      </c>
      <c r="Z435" s="14" t="s">
        <v>1197</v>
      </c>
      <c r="AA435" s="14" t="s">
        <v>1942</v>
      </c>
      <c r="AB435" s="14" t="s">
        <v>545</v>
      </c>
      <c r="AC435" s="28"/>
      <c r="AD435" s="28"/>
      <c r="AE435" s="28"/>
      <c r="AF435" s="28"/>
    </row>
    <row r="436" ht="71.25" spans="1:32">
      <c r="A436" s="18" t="s">
        <v>26</v>
      </c>
      <c r="B436" s="29" t="s">
        <v>1943</v>
      </c>
      <c r="C436" s="14" t="s">
        <v>1944</v>
      </c>
      <c r="D436" s="14" t="s">
        <v>545</v>
      </c>
      <c r="E436" s="14" t="s">
        <v>1945</v>
      </c>
      <c r="F436" s="14" t="s">
        <v>106</v>
      </c>
      <c r="G436" s="14" t="s">
        <v>1946</v>
      </c>
      <c r="H436" s="14" t="s">
        <v>1947</v>
      </c>
      <c r="I436" s="14">
        <v>135</v>
      </c>
      <c r="J436" s="14">
        <v>135</v>
      </c>
      <c r="K436" s="14"/>
      <c r="L436" s="14">
        <v>135</v>
      </c>
      <c r="M436" s="14"/>
      <c r="N436" s="14"/>
      <c r="O436" s="14"/>
      <c r="P436" s="14"/>
      <c r="Q436" s="14" t="s">
        <v>119</v>
      </c>
      <c r="R436" s="14" t="s">
        <v>108</v>
      </c>
      <c r="S436" s="14" t="s">
        <v>120</v>
      </c>
      <c r="T436" s="14" t="s">
        <v>120</v>
      </c>
      <c r="U436" s="14" t="s">
        <v>120</v>
      </c>
      <c r="V436" s="14" t="s">
        <v>120</v>
      </c>
      <c r="W436" s="14">
        <v>540</v>
      </c>
      <c r="X436" s="14">
        <v>1620</v>
      </c>
      <c r="Y436" s="14">
        <v>2620</v>
      </c>
      <c r="Z436" s="14" t="s">
        <v>1197</v>
      </c>
      <c r="AA436" s="14" t="s">
        <v>1948</v>
      </c>
      <c r="AB436" s="14" t="s">
        <v>545</v>
      </c>
      <c r="AC436" s="28"/>
      <c r="AD436" s="28"/>
      <c r="AE436" s="28"/>
      <c r="AF436" s="28"/>
    </row>
    <row r="437" ht="71.25" spans="1:32">
      <c r="A437" s="18" t="s">
        <v>26</v>
      </c>
      <c r="B437" s="29" t="s">
        <v>1949</v>
      </c>
      <c r="C437" s="14" t="s">
        <v>1950</v>
      </c>
      <c r="D437" s="14" t="s">
        <v>545</v>
      </c>
      <c r="E437" s="14" t="s">
        <v>1945</v>
      </c>
      <c r="F437" s="14" t="s">
        <v>106</v>
      </c>
      <c r="G437" s="14" t="s">
        <v>1946</v>
      </c>
      <c r="H437" s="14" t="s">
        <v>1947</v>
      </c>
      <c r="I437" s="14">
        <v>125</v>
      </c>
      <c r="J437" s="14">
        <v>125</v>
      </c>
      <c r="K437" s="14"/>
      <c r="L437" s="14">
        <v>125</v>
      </c>
      <c r="M437" s="14"/>
      <c r="N437" s="14"/>
      <c r="O437" s="14"/>
      <c r="P437" s="14"/>
      <c r="Q437" s="14" t="s">
        <v>119</v>
      </c>
      <c r="R437" s="14" t="s">
        <v>108</v>
      </c>
      <c r="S437" s="14" t="s">
        <v>120</v>
      </c>
      <c r="T437" s="14" t="s">
        <v>120</v>
      </c>
      <c r="U437" s="14" t="s">
        <v>120</v>
      </c>
      <c r="V437" s="14" t="s">
        <v>108</v>
      </c>
      <c r="W437" s="14">
        <v>587</v>
      </c>
      <c r="X437" s="14">
        <v>2334</v>
      </c>
      <c r="Y437" s="14">
        <v>2334</v>
      </c>
      <c r="Z437" s="14" t="s">
        <v>1197</v>
      </c>
      <c r="AA437" s="14" t="s">
        <v>1948</v>
      </c>
      <c r="AB437" s="14" t="s">
        <v>545</v>
      </c>
      <c r="AC437" s="28"/>
      <c r="AD437" s="28"/>
      <c r="AE437" s="28"/>
      <c r="AF437" s="28"/>
    </row>
    <row r="438" ht="85.5" spans="1:32">
      <c r="A438" s="18" t="s">
        <v>26</v>
      </c>
      <c r="B438" s="29" t="s">
        <v>1951</v>
      </c>
      <c r="C438" s="14" t="s">
        <v>1952</v>
      </c>
      <c r="D438" s="14" t="s">
        <v>545</v>
      </c>
      <c r="E438" s="14" t="s">
        <v>1945</v>
      </c>
      <c r="F438" s="14" t="s">
        <v>106</v>
      </c>
      <c r="G438" s="14" t="s">
        <v>1946</v>
      </c>
      <c r="H438" s="14" t="s">
        <v>1947</v>
      </c>
      <c r="I438" s="14">
        <v>10</v>
      </c>
      <c r="J438" s="14">
        <v>10</v>
      </c>
      <c r="K438" s="14"/>
      <c r="L438" s="14">
        <v>10</v>
      </c>
      <c r="M438" s="14"/>
      <c r="N438" s="14"/>
      <c r="O438" s="14"/>
      <c r="P438" s="14"/>
      <c r="Q438" s="14" t="s">
        <v>119</v>
      </c>
      <c r="R438" s="14" t="s">
        <v>108</v>
      </c>
      <c r="S438" s="14" t="s">
        <v>120</v>
      </c>
      <c r="T438" s="14" t="s">
        <v>120</v>
      </c>
      <c r="U438" s="14" t="s">
        <v>120</v>
      </c>
      <c r="V438" s="14" t="s">
        <v>120</v>
      </c>
      <c r="W438" s="14">
        <v>27</v>
      </c>
      <c r="X438" s="14">
        <v>76</v>
      </c>
      <c r="Y438" s="14">
        <v>242</v>
      </c>
      <c r="Z438" s="14" t="s">
        <v>1197</v>
      </c>
      <c r="AA438" s="14" t="s">
        <v>1953</v>
      </c>
      <c r="AB438" s="14" t="s">
        <v>545</v>
      </c>
      <c r="AC438" s="28"/>
      <c r="AD438" s="28"/>
      <c r="AE438" s="28"/>
      <c r="AF438" s="28"/>
    </row>
    <row r="439" ht="42.75" spans="1:32">
      <c r="A439" s="18" t="s">
        <v>26</v>
      </c>
      <c r="B439" s="29" t="s">
        <v>1954</v>
      </c>
      <c r="C439" s="14" t="s">
        <v>1955</v>
      </c>
      <c r="D439" s="14" t="s">
        <v>545</v>
      </c>
      <c r="E439" s="14" t="s">
        <v>569</v>
      </c>
      <c r="F439" s="14" t="s">
        <v>106</v>
      </c>
      <c r="G439" s="14" t="s">
        <v>570</v>
      </c>
      <c r="H439" s="14" t="s">
        <v>571</v>
      </c>
      <c r="I439" s="14">
        <v>29.8</v>
      </c>
      <c r="J439" s="14">
        <v>29.8</v>
      </c>
      <c r="K439" s="14"/>
      <c r="L439" s="14">
        <v>29.8</v>
      </c>
      <c r="M439" s="14"/>
      <c r="N439" s="14"/>
      <c r="O439" s="14"/>
      <c r="P439" s="14"/>
      <c r="Q439" s="14" t="s">
        <v>119</v>
      </c>
      <c r="R439" s="14" t="s">
        <v>108</v>
      </c>
      <c r="S439" s="14" t="s">
        <v>120</v>
      </c>
      <c r="T439" s="14" t="s">
        <v>120</v>
      </c>
      <c r="U439" s="14" t="s">
        <v>120</v>
      </c>
      <c r="V439" s="14" t="s">
        <v>120</v>
      </c>
      <c r="W439" s="14">
        <v>23</v>
      </c>
      <c r="X439" s="14">
        <v>82</v>
      </c>
      <c r="Y439" s="14">
        <v>296</v>
      </c>
      <c r="Z439" s="14" t="s">
        <v>1197</v>
      </c>
      <c r="AA439" s="14" t="s">
        <v>1956</v>
      </c>
      <c r="AB439" s="14" t="s">
        <v>545</v>
      </c>
      <c r="AC439" s="28"/>
      <c r="AD439" s="28"/>
      <c r="AE439" s="28"/>
      <c r="AF439" s="28"/>
    </row>
    <row r="440" ht="99.75" spans="1:32">
      <c r="A440" s="18" t="s">
        <v>26</v>
      </c>
      <c r="B440" s="29" t="s">
        <v>1957</v>
      </c>
      <c r="C440" s="14" t="s">
        <v>1958</v>
      </c>
      <c r="D440" s="14" t="s">
        <v>545</v>
      </c>
      <c r="E440" s="14" t="s">
        <v>546</v>
      </c>
      <c r="F440" s="14" t="s">
        <v>106</v>
      </c>
      <c r="G440" s="14" t="s">
        <v>547</v>
      </c>
      <c r="H440" s="14" t="s">
        <v>548</v>
      </c>
      <c r="I440" s="14">
        <v>20</v>
      </c>
      <c r="J440" s="14">
        <v>20</v>
      </c>
      <c r="K440" s="14"/>
      <c r="L440" s="14">
        <v>20</v>
      </c>
      <c r="M440" s="14"/>
      <c r="N440" s="14"/>
      <c r="O440" s="14"/>
      <c r="P440" s="14"/>
      <c r="Q440" s="14" t="s">
        <v>119</v>
      </c>
      <c r="R440" s="14" t="s">
        <v>108</v>
      </c>
      <c r="S440" s="14" t="s">
        <v>108</v>
      </c>
      <c r="T440" s="14" t="s">
        <v>120</v>
      </c>
      <c r="U440" s="14" t="s">
        <v>120</v>
      </c>
      <c r="V440" s="14" t="s">
        <v>120</v>
      </c>
      <c r="W440" s="14">
        <v>39</v>
      </c>
      <c r="X440" s="14">
        <v>137</v>
      </c>
      <c r="Y440" s="14">
        <v>196</v>
      </c>
      <c r="Z440" s="14" t="s">
        <v>1197</v>
      </c>
      <c r="AA440" s="14" t="s">
        <v>1959</v>
      </c>
      <c r="AB440" s="14" t="s">
        <v>545</v>
      </c>
      <c r="AC440" s="28"/>
      <c r="AD440" s="28"/>
      <c r="AE440" s="28"/>
      <c r="AF440" s="28"/>
    </row>
    <row r="441" ht="71.25" spans="1:32">
      <c r="A441" s="18" t="s">
        <v>26</v>
      </c>
      <c r="B441" s="29" t="s">
        <v>1960</v>
      </c>
      <c r="C441" s="14" t="s">
        <v>1961</v>
      </c>
      <c r="D441" s="14" t="s">
        <v>545</v>
      </c>
      <c r="E441" s="14" t="s">
        <v>1962</v>
      </c>
      <c r="F441" s="14" t="s">
        <v>106</v>
      </c>
      <c r="G441" s="14" t="s">
        <v>1963</v>
      </c>
      <c r="H441" s="14" t="s">
        <v>1964</v>
      </c>
      <c r="I441" s="14">
        <v>29</v>
      </c>
      <c r="J441" s="14">
        <v>29</v>
      </c>
      <c r="K441" s="14"/>
      <c r="L441" s="14">
        <v>29</v>
      </c>
      <c r="M441" s="14"/>
      <c r="N441" s="14"/>
      <c r="O441" s="14"/>
      <c r="P441" s="14"/>
      <c r="Q441" s="14" t="s">
        <v>119</v>
      </c>
      <c r="R441" s="14" t="s">
        <v>108</v>
      </c>
      <c r="S441" s="14" t="s">
        <v>108</v>
      </c>
      <c r="T441" s="14" t="s">
        <v>120</v>
      </c>
      <c r="U441" s="14" t="s">
        <v>120</v>
      </c>
      <c r="V441" s="14" t="s">
        <v>120</v>
      </c>
      <c r="W441" s="14">
        <v>4</v>
      </c>
      <c r="X441" s="14">
        <v>14</v>
      </c>
      <c r="Y441" s="14">
        <v>25</v>
      </c>
      <c r="Z441" s="14" t="s">
        <v>1197</v>
      </c>
      <c r="AA441" s="14" t="s">
        <v>1965</v>
      </c>
      <c r="AB441" s="14" t="s">
        <v>545</v>
      </c>
      <c r="AC441" s="28"/>
      <c r="AD441" s="28"/>
      <c r="AE441" s="28"/>
      <c r="AF441" s="28"/>
    </row>
    <row r="442" ht="85.5" spans="1:32">
      <c r="A442" s="18" t="s">
        <v>26</v>
      </c>
      <c r="B442" s="29" t="s">
        <v>1966</v>
      </c>
      <c r="C442" s="14" t="s">
        <v>1967</v>
      </c>
      <c r="D442" s="14" t="s">
        <v>545</v>
      </c>
      <c r="E442" s="14" t="s">
        <v>1968</v>
      </c>
      <c r="F442" s="14" t="s">
        <v>106</v>
      </c>
      <c r="G442" s="14" t="s">
        <v>1969</v>
      </c>
      <c r="H442" s="14" t="s">
        <v>1970</v>
      </c>
      <c r="I442" s="14">
        <v>11</v>
      </c>
      <c r="J442" s="14">
        <v>11</v>
      </c>
      <c r="K442" s="14"/>
      <c r="L442" s="14">
        <v>11</v>
      </c>
      <c r="M442" s="14"/>
      <c r="N442" s="14"/>
      <c r="O442" s="14"/>
      <c r="P442" s="14"/>
      <c r="Q442" s="14" t="s">
        <v>119</v>
      </c>
      <c r="R442" s="14" t="s">
        <v>108</v>
      </c>
      <c r="S442" s="14" t="s">
        <v>120</v>
      </c>
      <c r="T442" s="14" t="s">
        <v>120</v>
      </c>
      <c r="U442" s="14" t="s">
        <v>120</v>
      </c>
      <c r="V442" s="14" t="s">
        <v>120</v>
      </c>
      <c r="W442" s="14">
        <v>21</v>
      </c>
      <c r="X442" s="14">
        <v>54</v>
      </c>
      <c r="Y442" s="14">
        <v>1513</v>
      </c>
      <c r="Z442" s="14" t="s">
        <v>1197</v>
      </c>
      <c r="AA442" s="14" t="s">
        <v>1971</v>
      </c>
      <c r="AB442" s="14" t="s">
        <v>545</v>
      </c>
      <c r="AC442" s="28"/>
      <c r="AD442" s="28"/>
      <c r="AE442" s="28"/>
      <c r="AF442" s="28"/>
    </row>
    <row r="443" ht="85.5" spans="1:32">
      <c r="A443" s="18" t="s">
        <v>26</v>
      </c>
      <c r="B443" s="29" t="s">
        <v>1972</v>
      </c>
      <c r="C443" s="14" t="s">
        <v>1973</v>
      </c>
      <c r="D443" s="14" t="s">
        <v>545</v>
      </c>
      <c r="E443" s="14" t="s">
        <v>1968</v>
      </c>
      <c r="F443" s="14" t="s">
        <v>106</v>
      </c>
      <c r="G443" s="14" t="s">
        <v>1969</v>
      </c>
      <c r="H443" s="14" t="s">
        <v>1970</v>
      </c>
      <c r="I443" s="14">
        <v>30</v>
      </c>
      <c r="J443" s="14">
        <v>30</v>
      </c>
      <c r="K443" s="14"/>
      <c r="L443" s="14">
        <v>30</v>
      </c>
      <c r="M443" s="14"/>
      <c r="N443" s="14"/>
      <c r="O443" s="14"/>
      <c r="P443" s="14"/>
      <c r="Q443" s="14" t="s">
        <v>119</v>
      </c>
      <c r="R443" s="14" t="s">
        <v>108</v>
      </c>
      <c r="S443" s="14" t="s">
        <v>120</v>
      </c>
      <c r="T443" s="14" t="s">
        <v>120</v>
      </c>
      <c r="U443" s="14" t="s">
        <v>120</v>
      </c>
      <c r="V443" s="14" t="s">
        <v>120</v>
      </c>
      <c r="W443" s="14">
        <v>12</v>
      </c>
      <c r="X443" s="14">
        <v>44</v>
      </c>
      <c r="Y443" s="14">
        <v>1513</v>
      </c>
      <c r="Z443" s="14" t="s">
        <v>1197</v>
      </c>
      <c r="AA443" s="14" t="s">
        <v>1971</v>
      </c>
      <c r="AB443" s="14" t="s">
        <v>545</v>
      </c>
      <c r="AC443" s="28"/>
      <c r="AD443" s="28"/>
      <c r="AE443" s="28"/>
      <c r="AF443" s="28"/>
    </row>
    <row r="444" ht="99.75" spans="1:32">
      <c r="A444" s="18" t="s">
        <v>26</v>
      </c>
      <c r="B444" s="29" t="s">
        <v>1974</v>
      </c>
      <c r="C444" s="14" t="s">
        <v>1975</v>
      </c>
      <c r="D444" s="14" t="s">
        <v>545</v>
      </c>
      <c r="E444" s="14" t="s">
        <v>552</v>
      </c>
      <c r="F444" s="14" t="s">
        <v>106</v>
      </c>
      <c r="G444" s="14" t="s">
        <v>553</v>
      </c>
      <c r="H444" s="14" t="s">
        <v>554</v>
      </c>
      <c r="I444" s="14">
        <v>15</v>
      </c>
      <c r="J444" s="14">
        <v>15</v>
      </c>
      <c r="K444" s="14"/>
      <c r="L444" s="14">
        <v>15</v>
      </c>
      <c r="M444" s="14"/>
      <c r="N444" s="14"/>
      <c r="O444" s="14"/>
      <c r="P444" s="14"/>
      <c r="Q444" s="14" t="s">
        <v>119</v>
      </c>
      <c r="R444" s="14" t="s">
        <v>108</v>
      </c>
      <c r="S444" s="14" t="s">
        <v>108</v>
      </c>
      <c r="T444" s="14" t="s">
        <v>120</v>
      </c>
      <c r="U444" s="14" t="s">
        <v>120</v>
      </c>
      <c r="V444" s="14" t="s">
        <v>120</v>
      </c>
      <c r="W444" s="14">
        <v>7</v>
      </c>
      <c r="X444" s="14">
        <v>18</v>
      </c>
      <c r="Y444" s="14">
        <v>34</v>
      </c>
      <c r="Z444" s="14" t="s">
        <v>1197</v>
      </c>
      <c r="AA444" s="14" t="s">
        <v>1976</v>
      </c>
      <c r="AB444" s="14" t="s">
        <v>545</v>
      </c>
      <c r="AC444" s="28"/>
      <c r="AD444" s="28"/>
      <c r="AE444" s="28"/>
      <c r="AF444" s="28"/>
    </row>
    <row r="445" ht="42.75" spans="1:32">
      <c r="A445" s="18" t="s">
        <v>26</v>
      </c>
      <c r="B445" s="29" t="s">
        <v>1977</v>
      </c>
      <c r="C445" s="14" t="s">
        <v>1978</v>
      </c>
      <c r="D445" s="14" t="s">
        <v>545</v>
      </c>
      <c r="E445" s="14" t="s">
        <v>1979</v>
      </c>
      <c r="F445" s="14" t="s">
        <v>106</v>
      </c>
      <c r="G445" s="14" t="s">
        <v>1980</v>
      </c>
      <c r="H445" s="14" t="s">
        <v>1981</v>
      </c>
      <c r="I445" s="14">
        <v>28</v>
      </c>
      <c r="J445" s="14">
        <v>28</v>
      </c>
      <c r="K445" s="14"/>
      <c r="L445" s="14">
        <v>28</v>
      </c>
      <c r="M445" s="14"/>
      <c r="N445" s="14"/>
      <c r="O445" s="14"/>
      <c r="P445" s="14"/>
      <c r="Q445" s="14" t="s">
        <v>119</v>
      </c>
      <c r="R445" s="14" t="s">
        <v>108</v>
      </c>
      <c r="S445" s="14" t="s">
        <v>108</v>
      </c>
      <c r="T445" s="14" t="s">
        <v>120</v>
      </c>
      <c r="U445" s="14" t="s">
        <v>120</v>
      </c>
      <c r="V445" s="14" t="s">
        <v>120</v>
      </c>
      <c r="W445" s="14">
        <v>14</v>
      </c>
      <c r="X445" s="14">
        <v>38</v>
      </c>
      <c r="Y445" s="14">
        <v>87</v>
      </c>
      <c r="Z445" s="14" t="s">
        <v>1197</v>
      </c>
      <c r="AA445" s="14" t="s">
        <v>1976</v>
      </c>
      <c r="AB445" s="14" t="s">
        <v>545</v>
      </c>
      <c r="AC445" s="28"/>
      <c r="AD445" s="28"/>
      <c r="AE445" s="28"/>
      <c r="AF445" s="28"/>
    </row>
    <row r="446" ht="42.75" spans="1:32">
      <c r="A446" s="18" t="s">
        <v>26</v>
      </c>
      <c r="B446" s="29" t="s">
        <v>1982</v>
      </c>
      <c r="C446" s="14" t="s">
        <v>1983</v>
      </c>
      <c r="D446" s="14" t="s">
        <v>545</v>
      </c>
      <c r="E446" s="14" t="s">
        <v>1979</v>
      </c>
      <c r="F446" s="14" t="s">
        <v>106</v>
      </c>
      <c r="G446" s="14" t="s">
        <v>1980</v>
      </c>
      <c r="H446" s="14" t="s">
        <v>1981</v>
      </c>
      <c r="I446" s="14">
        <v>60</v>
      </c>
      <c r="J446" s="14">
        <v>60</v>
      </c>
      <c r="K446" s="14"/>
      <c r="L446" s="14">
        <v>60</v>
      </c>
      <c r="M446" s="14"/>
      <c r="N446" s="14"/>
      <c r="O446" s="14"/>
      <c r="P446" s="14"/>
      <c r="Q446" s="14" t="s">
        <v>119</v>
      </c>
      <c r="R446" s="14" t="s">
        <v>108</v>
      </c>
      <c r="S446" s="14" t="s">
        <v>108</v>
      </c>
      <c r="T446" s="14" t="s">
        <v>120</v>
      </c>
      <c r="U446" s="14" t="s">
        <v>120</v>
      </c>
      <c r="V446" s="14" t="s">
        <v>120</v>
      </c>
      <c r="W446" s="14">
        <v>11</v>
      </c>
      <c r="X446" s="14">
        <v>31</v>
      </c>
      <c r="Y446" s="14">
        <v>76</v>
      </c>
      <c r="Z446" s="14" t="s">
        <v>1197</v>
      </c>
      <c r="AA446" s="14" t="s">
        <v>1976</v>
      </c>
      <c r="AB446" s="14" t="s">
        <v>545</v>
      </c>
      <c r="AC446" s="28"/>
      <c r="AD446" s="28"/>
      <c r="AE446" s="28"/>
      <c r="AF446" s="28"/>
    </row>
    <row r="447" ht="57" spans="1:32">
      <c r="A447" s="18" t="s">
        <v>26</v>
      </c>
      <c r="B447" s="29" t="s">
        <v>1984</v>
      </c>
      <c r="C447" s="14" t="s">
        <v>1985</v>
      </c>
      <c r="D447" s="14" t="s">
        <v>545</v>
      </c>
      <c r="E447" s="14" t="s">
        <v>1979</v>
      </c>
      <c r="F447" s="14" t="s">
        <v>106</v>
      </c>
      <c r="G447" s="14" t="s">
        <v>1980</v>
      </c>
      <c r="H447" s="14" t="s">
        <v>1981</v>
      </c>
      <c r="I447" s="14">
        <v>86</v>
      </c>
      <c r="J447" s="14">
        <v>86</v>
      </c>
      <c r="K447" s="14"/>
      <c r="L447" s="14">
        <v>86</v>
      </c>
      <c r="M447" s="14"/>
      <c r="N447" s="14"/>
      <c r="O447" s="14"/>
      <c r="P447" s="14"/>
      <c r="Q447" s="14" t="s">
        <v>119</v>
      </c>
      <c r="R447" s="14" t="s">
        <v>108</v>
      </c>
      <c r="S447" s="14" t="s">
        <v>108</v>
      </c>
      <c r="T447" s="14" t="s">
        <v>120</v>
      </c>
      <c r="U447" s="14" t="s">
        <v>120</v>
      </c>
      <c r="V447" s="14" t="s">
        <v>120</v>
      </c>
      <c r="W447" s="14">
        <v>8</v>
      </c>
      <c r="X447" s="14">
        <v>24</v>
      </c>
      <c r="Y447" s="14">
        <v>65</v>
      </c>
      <c r="Z447" s="14" t="s">
        <v>1197</v>
      </c>
      <c r="AA447" s="14" t="s">
        <v>1976</v>
      </c>
      <c r="AB447" s="14" t="s">
        <v>545</v>
      </c>
      <c r="AC447" s="28"/>
      <c r="AD447" s="28"/>
      <c r="AE447" s="28"/>
      <c r="AF447" s="28"/>
    </row>
    <row r="448" ht="57" spans="1:32">
      <c r="A448" s="18" t="s">
        <v>26</v>
      </c>
      <c r="B448" s="29" t="s">
        <v>1986</v>
      </c>
      <c r="C448" s="14" t="s">
        <v>1987</v>
      </c>
      <c r="D448" s="14" t="s">
        <v>545</v>
      </c>
      <c r="E448" s="14" t="s">
        <v>558</v>
      </c>
      <c r="F448" s="14" t="s">
        <v>106</v>
      </c>
      <c r="G448" s="14" t="s">
        <v>559</v>
      </c>
      <c r="H448" s="14" t="s">
        <v>560</v>
      </c>
      <c r="I448" s="14">
        <v>28</v>
      </c>
      <c r="J448" s="14">
        <v>28</v>
      </c>
      <c r="K448" s="14"/>
      <c r="L448" s="14">
        <v>28</v>
      </c>
      <c r="M448" s="14"/>
      <c r="N448" s="14"/>
      <c r="O448" s="14"/>
      <c r="P448" s="14"/>
      <c r="Q448" s="14" t="s">
        <v>119</v>
      </c>
      <c r="R448" s="14" t="s">
        <v>108</v>
      </c>
      <c r="S448" s="14" t="s">
        <v>108</v>
      </c>
      <c r="T448" s="14" t="s">
        <v>108</v>
      </c>
      <c r="U448" s="14" t="s">
        <v>120</v>
      </c>
      <c r="V448" s="14" t="s">
        <v>120</v>
      </c>
      <c r="W448" s="14">
        <v>19</v>
      </c>
      <c r="X448" s="14">
        <v>99</v>
      </c>
      <c r="Y448" s="14">
        <v>301</v>
      </c>
      <c r="Z448" s="14" t="s">
        <v>1197</v>
      </c>
      <c r="AA448" s="14" t="s">
        <v>1988</v>
      </c>
      <c r="AB448" s="14" t="s">
        <v>545</v>
      </c>
      <c r="AC448" s="28"/>
      <c r="AD448" s="28"/>
      <c r="AE448" s="28"/>
      <c r="AF448" s="28"/>
    </row>
    <row r="449" ht="57" spans="1:32">
      <c r="A449" s="18" t="s">
        <v>26</v>
      </c>
      <c r="B449" s="29" t="s">
        <v>1989</v>
      </c>
      <c r="C449" s="14" t="s">
        <v>1990</v>
      </c>
      <c r="D449" s="14" t="s">
        <v>545</v>
      </c>
      <c r="E449" s="14" t="s">
        <v>558</v>
      </c>
      <c r="F449" s="14" t="s">
        <v>106</v>
      </c>
      <c r="G449" s="14" t="s">
        <v>559</v>
      </c>
      <c r="H449" s="14" t="s">
        <v>560</v>
      </c>
      <c r="I449" s="14">
        <v>20</v>
      </c>
      <c r="J449" s="14">
        <v>20</v>
      </c>
      <c r="K449" s="14"/>
      <c r="L449" s="14">
        <v>20</v>
      </c>
      <c r="M449" s="14"/>
      <c r="N449" s="14"/>
      <c r="O449" s="14"/>
      <c r="P449" s="14"/>
      <c r="Q449" s="14" t="s">
        <v>119</v>
      </c>
      <c r="R449" s="14" t="s">
        <v>108</v>
      </c>
      <c r="S449" s="14" t="s">
        <v>108</v>
      </c>
      <c r="T449" s="14" t="s">
        <v>108</v>
      </c>
      <c r="U449" s="14" t="s">
        <v>120</v>
      </c>
      <c r="V449" s="14" t="s">
        <v>120</v>
      </c>
      <c r="W449" s="14">
        <v>14</v>
      </c>
      <c r="X449" s="14">
        <v>51</v>
      </c>
      <c r="Y449" s="14">
        <v>170</v>
      </c>
      <c r="Z449" s="14" t="s">
        <v>1197</v>
      </c>
      <c r="AA449" s="14" t="s">
        <v>1988</v>
      </c>
      <c r="AB449" s="14" t="s">
        <v>545</v>
      </c>
      <c r="AC449" s="28"/>
      <c r="AD449" s="28"/>
      <c r="AE449" s="28"/>
      <c r="AF449" s="28"/>
    </row>
    <row r="450" ht="57" spans="1:32">
      <c r="A450" s="18" t="s">
        <v>26</v>
      </c>
      <c r="B450" s="29" t="s">
        <v>1991</v>
      </c>
      <c r="C450" s="14" t="s">
        <v>1992</v>
      </c>
      <c r="D450" s="14" t="s">
        <v>545</v>
      </c>
      <c r="E450" s="14" t="s">
        <v>1993</v>
      </c>
      <c r="F450" s="14" t="s">
        <v>106</v>
      </c>
      <c r="G450" s="14" t="s">
        <v>1994</v>
      </c>
      <c r="H450" s="14" t="s">
        <v>1995</v>
      </c>
      <c r="I450" s="14">
        <v>20</v>
      </c>
      <c r="J450" s="14">
        <v>20</v>
      </c>
      <c r="K450" s="14"/>
      <c r="L450" s="14">
        <v>20</v>
      </c>
      <c r="M450" s="14"/>
      <c r="N450" s="14"/>
      <c r="O450" s="14"/>
      <c r="P450" s="14"/>
      <c r="Q450" s="14" t="s">
        <v>119</v>
      </c>
      <c r="R450" s="14" t="s">
        <v>108</v>
      </c>
      <c r="S450" s="14" t="s">
        <v>120</v>
      </c>
      <c r="T450" s="14" t="s">
        <v>120</v>
      </c>
      <c r="U450" s="14" t="s">
        <v>120</v>
      </c>
      <c r="V450" s="14" t="s">
        <v>120</v>
      </c>
      <c r="W450" s="14">
        <v>12</v>
      </c>
      <c r="X450" s="14">
        <v>41</v>
      </c>
      <c r="Y450" s="14">
        <v>84</v>
      </c>
      <c r="Z450" s="14" t="s">
        <v>1197</v>
      </c>
      <c r="AA450" s="14" t="s">
        <v>1996</v>
      </c>
      <c r="AB450" s="14" t="s">
        <v>545</v>
      </c>
      <c r="AC450" s="28"/>
      <c r="AD450" s="28"/>
      <c r="AE450" s="28"/>
      <c r="AF450" s="28"/>
    </row>
    <row r="451" ht="42.75" spans="1:32">
      <c r="A451" s="18" t="s">
        <v>26</v>
      </c>
      <c r="B451" s="29" t="s">
        <v>1997</v>
      </c>
      <c r="C451" s="14" t="s">
        <v>1998</v>
      </c>
      <c r="D451" s="14" t="s">
        <v>545</v>
      </c>
      <c r="E451" s="14" t="s">
        <v>1335</v>
      </c>
      <c r="F451" s="14" t="s">
        <v>106</v>
      </c>
      <c r="G451" s="14" t="s">
        <v>1336</v>
      </c>
      <c r="H451" s="14" t="s">
        <v>1337</v>
      </c>
      <c r="I451" s="14">
        <v>20</v>
      </c>
      <c r="J451" s="14">
        <v>20</v>
      </c>
      <c r="K451" s="14"/>
      <c r="L451" s="14">
        <v>20</v>
      </c>
      <c r="M451" s="14"/>
      <c r="N451" s="14"/>
      <c r="O451" s="14"/>
      <c r="P451" s="14"/>
      <c r="Q451" s="14" t="s">
        <v>119</v>
      </c>
      <c r="R451" s="14" t="s">
        <v>108</v>
      </c>
      <c r="S451" s="14" t="s">
        <v>108</v>
      </c>
      <c r="T451" s="14" t="s">
        <v>120</v>
      </c>
      <c r="U451" s="14" t="s">
        <v>120</v>
      </c>
      <c r="V451" s="14" t="s">
        <v>120</v>
      </c>
      <c r="W451" s="14">
        <v>14</v>
      </c>
      <c r="X451" s="14">
        <v>54</v>
      </c>
      <c r="Y451" s="14">
        <v>147</v>
      </c>
      <c r="Z451" s="14" t="s">
        <v>1197</v>
      </c>
      <c r="AA451" s="14" t="s">
        <v>1999</v>
      </c>
      <c r="AB451" s="14" t="s">
        <v>545</v>
      </c>
      <c r="AC451" s="28"/>
      <c r="AD451" s="28"/>
      <c r="AE451" s="28"/>
      <c r="AF451" s="28"/>
    </row>
    <row r="452" ht="99.75" spans="1:32">
      <c r="A452" s="18" t="s">
        <v>26</v>
      </c>
      <c r="B452" s="29" t="s">
        <v>2000</v>
      </c>
      <c r="C452" s="14" t="s">
        <v>2001</v>
      </c>
      <c r="D452" s="14" t="s">
        <v>581</v>
      </c>
      <c r="E452" s="14" t="s">
        <v>408</v>
      </c>
      <c r="F452" s="14" t="s">
        <v>106</v>
      </c>
      <c r="G452" s="14" t="s">
        <v>408</v>
      </c>
      <c r="H452" s="14" t="s">
        <v>2002</v>
      </c>
      <c r="I452" s="14">
        <v>180</v>
      </c>
      <c r="J452" s="14">
        <v>180</v>
      </c>
      <c r="K452" s="14"/>
      <c r="L452" s="14"/>
      <c r="M452" s="14"/>
      <c r="N452" s="14">
        <v>180</v>
      </c>
      <c r="O452" s="14"/>
      <c r="P452" s="14"/>
      <c r="Q452" s="14" t="s">
        <v>119</v>
      </c>
      <c r="R452" s="14" t="s">
        <v>108</v>
      </c>
      <c r="S452" s="14" t="s">
        <v>108</v>
      </c>
      <c r="T452" s="14" t="s">
        <v>120</v>
      </c>
      <c r="U452" s="14" t="s">
        <v>120</v>
      </c>
      <c r="V452" s="14" t="s">
        <v>120</v>
      </c>
      <c r="W452" s="14">
        <v>76</v>
      </c>
      <c r="X452" s="14">
        <v>235</v>
      </c>
      <c r="Y452" s="14">
        <v>235</v>
      </c>
      <c r="Z452" s="14" t="s">
        <v>1197</v>
      </c>
      <c r="AA452" s="14" t="s">
        <v>2003</v>
      </c>
      <c r="AB452" s="14" t="s">
        <v>581</v>
      </c>
      <c r="AC452" s="28"/>
      <c r="AD452" s="28"/>
      <c r="AE452" s="28"/>
      <c r="AF452" s="28"/>
    </row>
    <row r="453" ht="71.25" spans="1:32">
      <c r="A453" s="18" t="s">
        <v>26</v>
      </c>
      <c r="B453" s="29" t="s">
        <v>2004</v>
      </c>
      <c r="C453" s="14" t="s">
        <v>2005</v>
      </c>
      <c r="D453" s="14" t="s">
        <v>581</v>
      </c>
      <c r="E453" s="14" t="s">
        <v>408</v>
      </c>
      <c r="F453" s="14" t="s">
        <v>106</v>
      </c>
      <c r="G453" s="14" t="s">
        <v>408</v>
      </c>
      <c r="H453" s="14" t="s">
        <v>2002</v>
      </c>
      <c r="I453" s="14">
        <v>40</v>
      </c>
      <c r="J453" s="14">
        <v>40</v>
      </c>
      <c r="K453" s="14"/>
      <c r="L453" s="14"/>
      <c r="M453" s="14"/>
      <c r="N453" s="14">
        <v>40</v>
      </c>
      <c r="O453" s="14"/>
      <c r="P453" s="14"/>
      <c r="Q453" s="14" t="s">
        <v>119</v>
      </c>
      <c r="R453" s="14" t="s">
        <v>108</v>
      </c>
      <c r="S453" s="14" t="s">
        <v>108</v>
      </c>
      <c r="T453" s="14" t="s">
        <v>120</v>
      </c>
      <c r="U453" s="14" t="s">
        <v>120</v>
      </c>
      <c r="V453" s="14" t="s">
        <v>120</v>
      </c>
      <c r="W453" s="14">
        <v>23</v>
      </c>
      <c r="X453" s="14">
        <v>65</v>
      </c>
      <c r="Y453" s="14">
        <v>65</v>
      </c>
      <c r="Z453" s="14" t="s">
        <v>1197</v>
      </c>
      <c r="AA453" s="14" t="s">
        <v>2006</v>
      </c>
      <c r="AB453" s="14" t="s">
        <v>581</v>
      </c>
      <c r="AC453" s="28"/>
      <c r="AD453" s="28"/>
      <c r="AE453" s="28"/>
      <c r="AF453" s="28"/>
    </row>
    <row r="454" ht="57" spans="1:32">
      <c r="A454" s="18" t="s">
        <v>26</v>
      </c>
      <c r="B454" s="29" t="s">
        <v>2007</v>
      </c>
      <c r="C454" s="14" t="s">
        <v>2008</v>
      </c>
      <c r="D454" s="14" t="s">
        <v>581</v>
      </c>
      <c r="E454" s="14" t="s">
        <v>2009</v>
      </c>
      <c r="F454" s="14" t="s">
        <v>106</v>
      </c>
      <c r="G454" s="14" t="s">
        <v>2009</v>
      </c>
      <c r="H454" s="14" t="s">
        <v>2010</v>
      </c>
      <c r="I454" s="14">
        <v>36</v>
      </c>
      <c r="J454" s="14">
        <v>36</v>
      </c>
      <c r="K454" s="14"/>
      <c r="L454" s="14"/>
      <c r="M454" s="14"/>
      <c r="N454" s="14">
        <v>36</v>
      </c>
      <c r="O454" s="14"/>
      <c r="P454" s="14"/>
      <c r="Q454" s="14" t="s">
        <v>119</v>
      </c>
      <c r="R454" s="14" t="s">
        <v>108</v>
      </c>
      <c r="S454" s="14" t="s">
        <v>120</v>
      </c>
      <c r="T454" s="14" t="s">
        <v>120</v>
      </c>
      <c r="U454" s="14" t="s">
        <v>108</v>
      </c>
      <c r="V454" s="14" t="s">
        <v>120</v>
      </c>
      <c r="W454" s="14">
        <v>28</v>
      </c>
      <c r="X454" s="14">
        <v>84</v>
      </c>
      <c r="Y454" s="14">
        <v>279</v>
      </c>
      <c r="Z454" s="14" t="s">
        <v>1197</v>
      </c>
      <c r="AA454" s="14" t="s">
        <v>2011</v>
      </c>
      <c r="AB454" s="14" t="s">
        <v>581</v>
      </c>
      <c r="AC454" s="28"/>
      <c r="AD454" s="28"/>
      <c r="AE454" s="28"/>
      <c r="AF454" s="28"/>
    </row>
    <row r="455" ht="85.5" spans="1:32">
      <c r="A455" s="18" t="s">
        <v>26</v>
      </c>
      <c r="B455" s="29" t="s">
        <v>2012</v>
      </c>
      <c r="C455" s="14" t="s">
        <v>2013</v>
      </c>
      <c r="D455" s="14" t="s">
        <v>581</v>
      </c>
      <c r="E455" s="14" t="s">
        <v>653</v>
      </c>
      <c r="F455" s="14" t="s">
        <v>106</v>
      </c>
      <c r="G455" s="14" t="s">
        <v>653</v>
      </c>
      <c r="H455" s="14" t="s">
        <v>654</v>
      </c>
      <c r="I455" s="14">
        <v>180</v>
      </c>
      <c r="J455" s="14">
        <v>180</v>
      </c>
      <c r="K455" s="14"/>
      <c r="L455" s="14"/>
      <c r="M455" s="14"/>
      <c r="N455" s="14">
        <v>180</v>
      </c>
      <c r="O455" s="14"/>
      <c r="P455" s="14"/>
      <c r="Q455" s="14" t="s">
        <v>119</v>
      </c>
      <c r="R455" s="14" t="s">
        <v>108</v>
      </c>
      <c r="S455" s="14" t="s">
        <v>108</v>
      </c>
      <c r="T455" s="14" t="s">
        <v>120</v>
      </c>
      <c r="U455" s="14" t="s">
        <v>108</v>
      </c>
      <c r="V455" s="14" t="s">
        <v>120</v>
      </c>
      <c r="W455" s="14">
        <v>78</v>
      </c>
      <c r="X455" s="14">
        <v>245</v>
      </c>
      <c r="Y455" s="14">
        <v>1437</v>
      </c>
      <c r="Z455" s="14" t="s">
        <v>1197</v>
      </c>
      <c r="AA455" s="14" t="s">
        <v>2014</v>
      </c>
      <c r="AB455" s="14" t="s">
        <v>581</v>
      </c>
      <c r="AC455" s="28"/>
      <c r="AD455" s="28"/>
      <c r="AE455" s="28"/>
      <c r="AF455" s="28"/>
    </row>
    <row r="456" ht="114" spans="1:32">
      <c r="A456" s="18" t="s">
        <v>26</v>
      </c>
      <c r="B456" s="29" t="s">
        <v>2015</v>
      </c>
      <c r="C456" s="14" t="s">
        <v>2016</v>
      </c>
      <c r="D456" s="14" t="s">
        <v>658</v>
      </c>
      <c r="E456" s="14" t="s">
        <v>659</v>
      </c>
      <c r="F456" s="14" t="s">
        <v>106</v>
      </c>
      <c r="G456" s="14" t="s">
        <v>2017</v>
      </c>
      <c r="H456" s="14" t="s">
        <v>661</v>
      </c>
      <c r="I456" s="14">
        <v>58.5</v>
      </c>
      <c r="J456" s="14">
        <v>58.5</v>
      </c>
      <c r="K456" s="14"/>
      <c r="L456" s="14"/>
      <c r="M456" s="14"/>
      <c r="N456" s="14">
        <v>58.5</v>
      </c>
      <c r="O456" s="14"/>
      <c r="P456" s="14"/>
      <c r="Q456" s="14" t="s">
        <v>119</v>
      </c>
      <c r="R456" s="14" t="s">
        <v>108</v>
      </c>
      <c r="S456" s="14" t="s">
        <v>108</v>
      </c>
      <c r="T456" s="14" t="s">
        <v>108</v>
      </c>
      <c r="U456" s="14" t="s">
        <v>120</v>
      </c>
      <c r="V456" s="14" t="s">
        <v>120</v>
      </c>
      <c r="W456" s="14">
        <v>151</v>
      </c>
      <c r="X456" s="14">
        <v>601</v>
      </c>
      <c r="Y456" s="14">
        <v>1889</v>
      </c>
      <c r="Z456" s="14" t="s">
        <v>1197</v>
      </c>
      <c r="AA456" s="14" t="s">
        <v>2018</v>
      </c>
      <c r="AB456" s="14" t="s">
        <v>658</v>
      </c>
      <c r="AC456" s="28"/>
      <c r="AD456" s="28"/>
      <c r="AE456" s="28"/>
      <c r="AF456" s="28"/>
    </row>
    <row r="457" ht="99.75" spans="1:32">
      <c r="A457" s="18" t="s">
        <v>26</v>
      </c>
      <c r="B457" s="29" t="s">
        <v>2019</v>
      </c>
      <c r="C457" s="14" t="s">
        <v>2020</v>
      </c>
      <c r="D457" s="14" t="s">
        <v>658</v>
      </c>
      <c r="E457" s="14" t="s">
        <v>710</v>
      </c>
      <c r="F457" s="14" t="s">
        <v>106</v>
      </c>
      <c r="G457" s="14" t="s">
        <v>660</v>
      </c>
      <c r="H457" s="14" t="s">
        <v>711</v>
      </c>
      <c r="I457" s="14">
        <v>150</v>
      </c>
      <c r="J457" s="14">
        <v>150</v>
      </c>
      <c r="K457" s="14"/>
      <c r="L457" s="14"/>
      <c r="M457" s="14"/>
      <c r="N457" s="14">
        <v>150</v>
      </c>
      <c r="O457" s="14"/>
      <c r="P457" s="14"/>
      <c r="Q457" s="14" t="s">
        <v>119</v>
      </c>
      <c r="R457" s="14" t="s">
        <v>108</v>
      </c>
      <c r="S457" s="14" t="s">
        <v>108</v>
      </c>
      <c r="T457" s="14" t="s">
        <v>108</v>
      </c>
      <c r="U457" s="14" t="s">
        <v>108</v>
      </c>
      <c r="V457" s="14" t="s">
        <v>120</v>
      </c>
      <c r="W457" s="14">
        <v>63</v>
      </c>
      <c r="X457" s="14">
        <v>212</v>
      </c>
      <c r="Y457" s="14">
        <v>1192</v>
      </c>
      <c r="Z457" s="14" t="s">
        <v>447</v>
      </c>
      <c r="AA457" s="14" t="s">
        <v>2021</v>
      </c>
      <c r="AB457" s="14" t="s">
        <v>658</v>
      </c>
      <c r="AC457" s="28"/>
      <c r="AD457" s="28"/>
      <c r="AE457" s="28"/>
      <c r="AF457" s="28"/>
    </row>
    <row r="458" ht="114" spans="1:32">
      <c r="A458" s="18" t="s">
        <v>26</v>
      </c>
      <c r="B458" s="29" t="s">
        <v>2022</v>
      </c>
      <c r="C458" s="14" t="s">
        <v>2023</v>
      </c>
      <c r="D458" s="14" t="s">
        <v>658</v>
      </c>
      <c r="E458" s="14" t="s">
        <v>1341</v>
      </c>
      <c r="F458" s="14" t="s">
        <v>106</v>
      </c>
      <c r="G458" s="14" t="s">
        <v>660</v>
      </c>
      <c r="H458" s="14" t="s">
        <v>1342</v>
      </c>
      <c r="I458" s="14">
        <v>57</v>
      </c>
      <c r="J458" s="14">
        <v>57</v>
      </c>
      <c r="K458" s="14"/>
      <c r="L458" s="14"/>
      <c r="M458" s="14"/>
      <c r="N458" s="14">
        <v>57</v>
      </c>
      <c r="O458" s="14"/>
      <c r="P458" s="14"/>
      <c r="Q458" s="14" t="s">
        <v>119</v>
      </c>
      <c r="R458" s="14" t="s">
        <v>108</v>
      </c>
      <c r="S458" s="14" t="s">
        <v>108</v>
      </c>
      <c r="T458" s="14" t="s">
        <v>108</v>
      </c>
      <c r="U458" s="14" t="s">
        <v>108</v>
      </c>
      <c r="V458" s="14" t="s">
        <v>120</v>
      </c>
      <c r="W458" s="14">
        <v>62</v>
      </c>
      <c r="X458" s="14">
        <v>212</v>
      </c>
      <c r="Y458" s="14">
        <v>1061</v>
      </c>
      <c r="Z458" s="14" t="s">
        <v>2024</v>
      </c>
      <c r="AA458" s="14" t="s">
        <v>2025</v>
      </c>
      <c r="AB458" s="14" t="s">
        <v>658</v>
      </c>
      <c r="AC458" s="28"/>
      <c r="AD458" s="28"/>
      <c r="AE458" s="28"/>
      <c r="AF458" s="28"/>
    </row>
    <row r="459" ht="85.5" spans="1:32">
      <c r="A459" s="18" t="s">
        <v>26</v>
      </c>
      <c r="B459" s="29" t="s">
        <v>2026</v>
      </c>
      <c r="C459" s="14" t="s">
        <v>2027</v>
      </c>
      <c r="D459" s="14" t="s">
        <v>763</v>
      </c>
      <c r="E459" s="14" t="s">
        <v>764</v>
      </c>
      <c r="F459" s="14" t="s">
        <v>106</v>
      </c>
      <c r="G459" s="14" t="s">
        <v>765</v>
      </c>
      <c r="H459" s="14" t="s">
        <v>2028</v>
      </c>
      <c r="I459" s="14">
        <v>17</v>
      </c>
      <c r="J459" s="14">
        <v>17</v>
      </c>
      <c r="K459" s="14"/>
      <c r="L459" s="14"/>
      <c r="M459" s="14"/>
      <c r="N459" s="14">
        <v>17</v>
      </c>
      <c r="O459" s="14"/>
      <c r="P459" s="14"/>
      <c r="Q459" s="14" t="s">
        <v>119</v>
      </c>
      <c r="R459" s="14" t="s">
        <v>108</v>
      </c>
      <c r="S459" s="14" t="s">
        <v>108</v>
      </c>
      <c r="T459" s="14" t="s">
        <v>120</v>
      </c>
      <c r="U459" s="14" t="s">
        <v>120</v>
      </c>
      <c r="V459" s="14" t="s">
        <v>120</v>
      </c>
      <c r="W459" s="14">
        <v>32</v>
      </c>
      <c r="X459" s="14">
        <v>124</v>
      </c>
      <c r="Y459" s="14">
        <v>568</v>
      </c>
      <c r="Z459" s="14" t="s">
        <v>1197</v>
      </c>
      <c r="AA459" s="14" t="s">
        <v>2029</v>
      </c>
      <c r="AB459" s="14" t="s">
        <v>763</v>
      </c>
      <c r="AC459" s="28"/>
      <c r="AD459" s="28"/>
      <c r="AE459" s="28"/>
      <c r="AF459" s="28"/>
    </row>
    <row r="460" ht="57" spans="1:32">
      <c r="A460" s="18" t="s">
        <v>26</v>
      </c>
      <c r="B460" s="29" t="s">
        <v>2030</v>
      </c>
      <c r="C460" s="14" t="s">
        <v>2031</v>
      </c>
      <c r="D460" s="14" t="s">
        <v>763</v>
      </c>
      <c r="E460" s="14" t="s">
        <v>764</v>
      </c>
      <c r="F460" s="14" t="s">
        <v>106</v>
      </c>
      <c r="G460" s="14" t="s">
        <v>765</v>
      </c>
      <c r="H460" s="14" t="s">
        <v>2028</v>
      </c>
      <c r="I460" s="14">
        <v>65</v>
      </c>
      <c r="J460" s="14">
        <v>65</v>
      </c>
      <c r="K460" s="14"/>
      <c r="L460" s="14"/>
      <c r="M460" s="14"/>
      <c r="N460" s="14">
        <v>65</v>
      </c>
      <c r="O460" s="14"/>
      <c r="P460" s="14"/>
      <c r="Q460" s="14" t="s">
        <v>119</v>
      </c>
      <c r="R460" s="14" t="s">
        <v>108</v>
      </c>
      <c r="S460" s="14" t="s">
        <v>108</v>
      </c>
      <c r="T460" s="14" t="s">
        <v>120</v>
      </c>
      <c r="U460" s="14" t="s">
        <v>120</v>
      </c>
      <c r="V460" s="14" t="s">
        <v>120</v>
      </c>
      <c r="W460" s="14">
        <v>45</v>
      </c>
      <c r="X460" s="14">
        <v>206</v>
      </c>
      <c r="Y460" s="14">
        <v>698</v>
      </c>
      <c r="Z460" s="14" t="s">
        <v>1197</v>
      </c>
      <c r="AA460" s="14" t="s">
        <v>2032</v>
      </c>
      <c r="AB460" s="14" t="s">
        <v>763</v>
      </c>
      <c r="AC460" s="28"/>
      <c r="AD460" s="28"/>
      <c r="AE460" s="28"/>
      <c r="AF460" s="28"/>
    </row>
    <row r="461" ht="85.5" spans="1:32">
      <c r="A461" s="18" t="s">
        <v>26</v>
      </c>
      <c r="B461" s="29" t="s">
        <v>2033</v>
      </c>
      <c r="C461" s="14" t="s">
        <v>2034</v>
      </c>
      <c r="D461" s="14" t="s">
        <v>763</v>
      </c>
      <c r="E461" s="14" t="s">
        <v>775</v>
      </c>
      <c r="F461" s="14" t="s">
        <v>106</v>
      </c>
      <c r="G461" s="14" t="s">
        <v>765</v>
      </c>
      <c r="H461" s="14" t="s">
        <v>776</v>
      </c>
      <c r="I461" s="14">
        <v>100</v>
      </c>
      <c r="J461" s="14">
        <v>100</v>
      </c>
      <c r="K461" s="14"/>
      <c r="L461" s="14"/>
      <c r="M461" s="14"/>
      <c r="N461" s="14">
        <v>100</v>
      </c>
      <c r="O461" s="14"/>
      <c r="P461" s="14"/>
      <c r="Q461" s="14" t="s">
        <v>119</v>
      </c>
      <c r="R461" s="14" t="s">
        <v>108</v>
      </c>
      <c r="S461" s="14" t="s">
        <v>108</v>
      </c>
      <c r="T461" s="14" t="s">
        <v>120</v>
      </c>
      <c r="U461" s="14" t="s">
        <v>120</v>
      </c>
      <c r="V461" s="14" t="s">
        <v>120</v>
      </c>
      <c r="W461" s="14">
        <v>45</v>
      </c>
      <c r="X461" s="14">
        <v>125</v>
      </c>
      <c r="Y461" s="14">
        <v>743</v>
      </c>
      <c r="Z461" s="14" t="s">
        <v>1197</v>
      </c>
      <c r="AA461" s="14" t="s">
        <v>2035</v>
      </c>
      <c r="AB461" s="14" t="s">
        <v>763</v>
      </c>
      <c r="AC461" s="28"/>
      <c r="AD461" s="28"/>
      <c r="AE461" s="28"/>
      <c r="AF461" s="28"/>
    </row>
    <row r="462" ht="99.75" spans="1:32">
      <c r="A462" s="18" t="s">
        <v>26</v>
      </c>
      <c r="B462" s="29" t="s">
        <v>2036</v>
      </c>
      <c r="C462" s="14" t="s">
        <v>2037</v>
      </c>
      <c r="D462" s="14" t="s">
        <v>763</v>
      </c>
      <c r="E462" s="14" t="s">
        <v>1572</v>
      </c>
      <c r="F462" s="14" t="s">
        <v>106</v>
      </c>
      <c r="G462" s="14" t="s">
        <v>765</v>
      </c>
      <c r="H462" s="14" t="s">
        <v>1573</v>
      </c>
      <c r="I462" s="14">
        <v>195</v>
      </c>
      <c r="J462" s="14">
        <v>195</v>
      </c>
      <c r="K462" s="14"/>
      <c r="L462" s="14"/>
      <c r="M462" s="14"/>
      <c r="N462" s="14">
        <v>195</v>
      </c>
      <c r="O462" s="14"/>
      <c r="P462" s="14"/>
      <c r="Q462" s="14" t="s">
        <v>119</v>
      </c>
      <c r="R462" s="14" t="s">
        <v>108</v>
      </c>
      <c r="S462" s="14" t="s">
        <v>108</v>
      </c>
      <c r="T462" s="14" t="s">
        <v>120</v>
      </c>
      <c r="U462" s="14" t="s">
        <v>120</v>
      </c>
      <c r="V462" s="14" t="s">
        <v>120</v>
      </c>
      <c r="W462" s="14">
        <v>53</v>
      </c>
      <c r="X462" s="14">
        <v>192</v>
      </c>
      <c r="Y462" s="14">
        <v>3395</v>
      </c>
      <c r="Z462" s="14" t="s">
        <v>1197</v>
      </c>
      <c r="AA462" s="14" t="s">
        <v>2038</v>
      </c>
      <c r="AB462" s="14" t="s">
        <v>763</v>
      </c>
      <c r="AC462" s="28"/>
      <c r="AD462" s="28"/>
      <c r="AE462" s="28"/>
      <c r="AF462" s="28"/>
    </row>
    <row r="463" ht="71.25" spans="1:32">
      <c r="A463" s="18" t="s">
        <v>26</v>
      </c>
      <c r="B463" s="29" t="s">
        <v>2039</v>
      </c>
      <c r="C463" s="14" t="s">
        <v>2040</v>
      </c>
      <c r="D463" s="14" t="s">
        <v>763</v>
      </c>
      <c r="E463" s="14" t="s">
        <v>1572</v>
      </c>
      <c r="F463" s="14" t="s">
        <v>106</v>
      </c>
      <c r="G463" s="14" t="s">
        <v>1572</v>
      </c>
      <c r="H463" s="14" t="s">
        <v>1573</v>
      </c>
      <c r="I463" s="14">
        <v>120</v>
      </c>
      <c r="J463" s="14">
        <v>120</v>
      </c>
      <c r="K463" s="14"/>
      <c r="L463" s="14"/>
      <c r="M463" s="14"/>
      <c r="N463" s="14">
        <v>120</v>
      </c>
      <c r="O463" s="14"/>
      <c r="P463" s="14"/>
      <c r="Q463" s="14" t="s">
        <v>119</v>
      </c>
      <c r="R463" s="14" t="s">
        <v>108</v>
      </c>
      <c r="S463" s="14" t="s">
        <v>108</v>
      </c>
      <c r="T463" s="14" t="s">
        <v>120</v>
      </c>
      <c r="U463" s="14" t="s">
        <v>120</v>
      </c>
      <c r="V463" s="14" t="s">
        <v>120</v>
      </c>
      <c r="W463" s="14">
        <v>72</v>
      </c>
      <c r="X463" s="14">
        <v>290</v>
      </c>
      <c r="Y463" s="14">
        <v>3395</v>
      </c>
      <c r="Z463" s="14" t="s">
        <v>1197</v>
      </c>
      <c r="AA463" s="14" t="s">
        <v>2041</v>
      </c>
      <c r="AB463" s="14" t="s">
        <v>763</v>
      </c>
      <c r="AC463" s="28"/>
      <c r="AD463" s="28"/>
      <c r="AE463" s="28"/>
      <c r="AF463" s="28"/>
    </row>
    <row r="464" ht="99.75" spans="1:32">
      <c r="A464" s="18" t="s">
        <v>26</v>
      </c>
      <c r="B464" s="29" t="s">
        <v>2042</v>
      </c>
      <c r="C464" s="14" t="s">
        <v>2043</v>
      </c>
      <c r="D464" s="14" t="s">
        <v>763</v>
      </c>
      <c r="E464" s="14" t="s">
        <v>770</v>
      </c>
      <c r="F464" s="14" t="s">
        <v>106</v>
      </c>
      <c r="G464" s="14" t="s">
        <v>765</v>
      </c>
      <c r="H464" s="14" t="s">
        <v>771</v>
      </c>
      <c r="I464" s="14">
        <v>6</v>
      </c>
      <c r="J464" s="14">
        <v>6</v>
      </c>
      <c r="K464" s="14"/>
      <c r="L464" s="14"/>
      <c r="M464" s="14"/>
      <c r="N464" s="14">
        <v>6</v>
      </c>
      <c r="O464" s="14"/>
      <c r="P464" s="14"/>
      <c r="Q464" s="14" t="s">
        <v>119</v>
      </c>
      <c r="R464" s="14" t="s">
        <v>108</v>
      </c>
      <c r="S464" s="14" t="s">
        <v>120</v>
      </c>
      <c r="T464" s="14" t="s">
        <v>120</v>
      </c>
      <c r="U464" s="14" t="s">
        <v>108</v>
      </c>
      <c r="V464" s="14" t="s">
        <v>120</v>
      </c>
      <c r="W464" s="14">
        <v>16</v>
      </c>
      <c r="X464" s="14">
        <v>56</v>
      </c>
      <c r="Y464" s="14">
        <v>260</v>
      </c>
      <c r="Z464" s="14" t="s">
        <v>1197</v>
      </c>
      <c r="AA464" s="14" t="s">
        <v>2044</v>
      </c>
      <c r="AB464" s="14" t="s">
        <v>763</v>
      </c>
      <c r="AC464" s="28"/>
      <c r="AD464" s="28"/>
      <c r="AE464" s="28"/>
      <c r="AF464" s="28"/>
    </row>
    <row r="465" ht="57" spans="1:32">
      <c r="A465" s="18" t="s">
        <v>26</v>
      </c>
      <c r="B465" s="29" t="s">
        <v>2045</v>
      </c>
      <c r="C465" s="14" t="s">
        <v>2046</v>
      </c>
      <c r="D465" s="14" t="s">
        <v>790</v>
      </c>
      <c r="E465" s="14" t="s">
        <v>1584</v>
      </c>
      <c r="F465" s="14" t="s">
        <v>106</v>
      </c>
      <c r="G465" s="14" t="s">
        <v>1585</v>
      </c>
      <c r="H465" s="14" t="s">
        <v>1586</v>
      </c>
      <c r="I465" s="14">
        <v>29.4</v>
      </c>
      <c r="J465" s="14">
        <v>29.4</v>
      </c>
      <c r="K465" s="14">
        <v>29.4</v>
      </c>
      <c r="L465" s="14"/>
      <c r="M465" s="14"/>
      <c r="N465" s="14"/>
      <c r="O465" s="14"/>
      <c r="P465" s="14"/>
      <c r="Q465" s="14" t="s">
        <v>119</v>
      </c>
      <c r="R465" s="14" t="s">
        <v>108</v>
      </c>
      <c r="S465" s="14" t="s">
        <v>108</v>
      </c>
      <c r="T465" s="14" t="s">
        <v>120</v>
      </c>
      <c r="U465" s="14" t="s">
        <v>120</v>
      </c>
      <c r="V465" s="14" t="s">
        <v>120</v>
      </c>
      <c r="W465" s="14">
        <v>35</v>
      </c>
      <c r="X465" s="14">
        <v>139</v>
      </c>
      <c r="Y465" s="14">
        <v>363</v>
      </c>
      <c r="Z465" s="14" t="s">
        <v>1197</v>
      </c>
      <c r="AA465" s="14" t="s">
        <v>2047</v>
      </c>
      <c r="AB465" s="14" t="s">
        <v>790</v>
      </c>
      <c r="AC465" s="28"/>
      <c r="AD465" s="28"/>
      <c r="AE465" s="28"/>
      <c r="AF465" s="28"/>
    </row>
    <row r="466" ht="57" spans="1:32">
      <c r="A466" s="18" t="s">
        <v>26</v>
      </c>
      <c r="B466" s="29" t="s">
        <v>2048</v>
      </c>
      <c r="C466" s="14" t="s">
        <v>2049</v>
      </c>
      <c r="D466" s="14" t="s">
        <v>790</v>
      </c>
      <c r="E466" s="14" t="s">
        <v>1584</v>
      </c>
      <c r="F466" s="14" t="s">
        <v>106</v>
      </c>
      <c r="G466" s="14" t="s">
        <v>1585</v>
      </c>
      <c r="H466" s="14" t="s">
        <v>1586</v>
      </c>
      <c r="I466" s="14">
        <v>16.8</v>
      </c>
      <c r="J466" s="14">
        <v>16.8</v>
      </c>
      <c r="K466" s="14">
        <v>16.8</v>
      </c>
      <c r="L466" s="14"/>
      <c r="M466" s="14"/>
      <c r="N466" s="14"/>
      <c r="O466" s="14"/>
      <c r="P466" s="14"/>
      <c r="Q466" s="14" t="s">
        <v>119</v>
      </c>
      <c r="R466" s="14" t="s">
        <v>108</v>
      </c>
      <c r="S466" s="14" t="s">
        <v>108</v>
      </c>
      <c r="T466" s="14" t="s">
        <v>120</v>
      </c>
      <c r="U466" s="14" t="s">
        <v>120</v>
      </c>
      <c r="V466" s="14" t="s">
        <v>120</v>
      </c>
      <c r="W466" s="14">
        <v>32</v>
      </c>
      <c r="X466" s="14">
        <v>128</v>
      </c>
      <c r="Y466" s="14">
        <v>320</v>
      </c>
      <c r="Z466" s="14" t="s">
        <v>1197</v>
      </c>
      <c r="AA466" s="14" t="s">
        <v>2047</v>
      </c>
      <c r="AB466" s="14" t="s">
        <v>790</v>
      </c>
      <c r="AC466" s="28"/>
      <c r="AD466" s="28"/>
      <c r="AE466" s="28"/>
      <c r="AF466" s="28"/>
    </row>
    <row r="467" ht="57" spans="1:32">
      <c r="A467" s="18" t="s">
        <v>26</v>
      </c>
      <c r="B467" s="29" t="s">
        <v>2050</v>
      </c>
      <c r="C467" s="14" t="s">
        <v>2051</v>
      </c>
      <c r="D467" s="14" t="s">
        <v>790</v>
      </c>
      <c r="E467" s="14" t="s">
        <v>1584</v>
      </c>
      <c r="F467" s="14" t="s">
        <v>106</v>
      </c>
      <c r="G467" s="14" t="s">
        <v>1585</v>
      </c>
      <c r="H467" s="14" t="s">
        <v>1586</v>
      </c>
      <c r="I467" s="14">
        <v>56</v>
      </c>
      <c r="J467" s="14">
        <v>56</v>
      </c>
      <c r="K467" s="14">
        <v>56</v>
      </c>
      <c r="L467" s="14"/>
      <c r="M467" s="14"/>
      <c r="N467" s="14"/>
      <c r="O467" s="14"/>
      <c r="P467" s="14"/>
      <c r="Q467" s="14" t="s">
        <v>119</v>
      </c>
      <c r="R467" s="14" t="s">
        <v>108</v>
      </c>
      <c r="S467" s="14" t="s">
        <v>108</v>
      </c>
      <c r="T467" s="14" t="s">
        <v>120</v>
      </c>
      <c r="U467" s="14" t="s">
        <v>120</v>
      </c>
      <c r="V467" s="14" t="s">
        <v>120</v>
      </c>
      <c r="W467" s="14">
        <v>15</v>
      </c>
      <c r="X467" s="14">
        <v>56</v>
      </c>
      <c r="Y467" s="14">
        <v>240</v>
      </c>
      <c r="Z467" s="14" t="s">
        <v>1197</v>
      </c>
      <c r="AA467" s="14" t="s">
        <v>2047</v>
      </c>
      <c r="AB467" s="14" t="s">
        <v>790</v>
      </c>
      <c r="AC467" s="28"/>
      <c r="AD467" s="28"/>
      <c r="AE467" s="28"/>
      <c r="AF467" s="28"/>
    </row>
    <row r="468" ht="57" spans="1:32">
      <c r="A468" s="18" t="s">
        <v>26</v>
      </c>
      <c r="B468" s="29" t="s">
        <v>2052</v>
      </c>
      <c r="C468" s="14" t="s">
        <v>2053</v>
      </c>
      <c r="D468" s="14" t="s">
        <v>790</v>
      </c>
      <c r="E468" s="14" t="s">
        <v>1584</v>
      </c>
      <c r="F468" s="14" t="s">
        <v>106</v>
      </c>
      <c r="G468" s="14" t="s">
        <v>1585</v>
      </c>
      <c r="H468" s="14" t="s">
        <v>1586</v>
      </c>
      <c r="I468" s="14">
        <v>18</v>
      </c>
      <c r="J468" s="14">
        <v>18</v>
      </c>
      <c r="K468" s="14">
        <v>18</v>
      </c>
      <c r="L468" s="14"/>
      <c r="M468" s="14"/>
      <c r="N468" s="14"/>
      <c r="O468" s="14"/>
      <c r="P468" s="14"/>
      <c r="Q468" s="14" t="s">
        <v>119</v>
      </c>
      <c r="R468" s="14" t="s">
        <v>108</v>
      </c>
      <c r="S468" s="14" t="s">
        <v>108</v>
      </c>
      <c r="T468" s="14" t="s">
        <v>120</v>
      </c>
      <c r="U468" s="14" t="s">
        <v>120</v>
      </c>
      <c r="V468" s="14" t="s">
        <v>120</v>
      </c>
      <c r="W468" s="14">
        <v>18</v>
      </c>
      <c r="X468" s="14">
        <v>73</v>
      </c>
      <c r="Y468" s="14">
        <v>225</v>
      </c>
      <c r="Z468" s="14" t="s">
        <v>1197</v>
      </c>
      <c r="AA468" s="14" t="s">
        <v>2054</v>
      </c>
      <c r="AB468" s="14" t="s">
        <v>790</v>
      </c>
      <c r="AC468" s="28"/>
      <c r="AD468" s="28"/>
      <c r="AE468" s="28"/>
      <c r="AF468" s="28"/>
    </row>
    <row r="469" ht="57" spans="1:32">
      <c r="A469" s="18" t="s">
        <v>26</v>
      </c>
      <c r="B469" s="29" t="s">
        <v>2055</v>
      </c>
      <c r="C469" s="14" t="s">
        <v>2056</v>
      </c>
      <c r="D469" s="14" t="s">
        <v>790</v>
      </c>
      <c r="E469" s="14" t="s">
        <v>1584</v>
      </c>
      <c r="F469" s="14" t="s">
        <v>106</v>
      </c>
      <c r="G469" s="14" t="s">
        <v>1585</v>
      </c>
      <c r="H469" s="14" t="s">
        <v>1586</v>
      </c>
      <c r="I469" s="14">
        <v>84</v>
      </c>
      <c r="J469" s="14">
        <v>84</v>
      </c>
      <c r="K469" s="14">
        <v>84</v>
      </c>
      <c r="L469" s="14"/>
      <c r="M469" s="14"/>
      <c r="N469" s="14"/>
      <c r="O469" s="14"/>
      <c r="P469" s="14"/>
      <c r="Q469" s="14" t="s">
        <v>119</v>
      </c>
      <c r="R469" s="14" t="s">
        <v>108</v>
      </c>
      <c r="S469" s="14" t="s">
        <v>108</v>
      </c>
      <c r="T469" s="14" t="s">
        <v>120</v>
      </c>
      <c r="U469" s="14" t="s">
        <v>120</v>
      </c>
      <c r="V469" s="14" t="s">
        <v>120</v>
      </c>
      <c r="W469" s="14">
        <v>125</v>
      </c>
      <c r="X469" s="14">
        <v>489</v>
      </c>
      <c r="Y469" s="14">
        <v>782</v>
      </c>
      <c r="Z469" s="14" t="s">
        <v>1197</v>
      </c>
      <c r="AA469" s="14" t="s">
        <v>2057</v>
      </c>
      <c r="AB469" s="14" t="s">
        <v>790</v>
      </c>
      <c r="AC469" s="28"/>
      <c r="AD469" s="28"/>
      <c r="AE469" s="28"/>
      <c r="AF469" s="28"/>
    </row>
    <row r="470" ht="57" spans="1:32">
      <c r="A470" s="18" t="s">
        <v>26</v>
      </c>
      <c r="B470" s="29" t="s">
        <v>2058</v>
      </c>
      <c r="C470" s="14" t="s">
        <v>2059</v>
      </c>
      <c r="D470" s="14" t="s">
        <v>790</v>
      </c>
      <c r="E470" s="14" t="s">
        <v>1584</v>
      </c>
      <c r="F470" s="14" t="s">
        <v>106</v>
      </c>
      <c r="G470" s="14" t="s">
        <v>1585</v>
      </c>
      <c r="H470" s="14" t="s">
        <v>1586</v>
      </c>
      <c r="I470" s="14">
        <v>58.8</v>
      </c>
      <c r="J470" s="14">
        <v>58.8</v>
      </c>
      <c r="K470" s="14">
        <v>58.8</v>
      </c>
      <c r="L470" s="14"/>
      <c r="M470" s="14"/>
      <c r="N470" s="14"/>
      <c r="O470" s="14"/>
      <c r="P470" s="14"/>
      <c r="Q470" s="14" t="s">
        <v>119</v>
      </c>
      <c r="R470" s="14" t="s">
        <v>108</v>
      </c>
      <c r="S470" s="14" t="s">
        <v>108</v>
      </c>
      <c r="T470" s="14" t="s">
        <v>120</v>
      </c>
      <c r="U470" s="14" t="s">
        <v>120</v>
      </c>
      <c r="V470" s="14" t="s">
        <v>120</v>
      </c>
      <c r="W470" s="14">
        <v>14</v>
      </c>
      <c r="X470" s="14">
        <v>68</v>
      </c>
      <c r="Y470" s="14">
        <v>230</v>
      </c>
      <c r="Z470" s="14" t="s">
        <v>1197</v>
      </c>
      <c r="AA470" s="14" t="s">
        <v>2060</v>
      </c>
      <c r="AB470" s="14" t="s">
        <v>790</v>
      </c>
      <c r="AC470" s="28"/>
      <c r="AD470" s="28"/>
      <c r="AE470" s="28"/>
      <c r="AF470" s="28"/>
    </row>
    <row r="471" ht="57" spans="1:32">
      <c r="A471" s="18" t="s">
        <v>26</v>
      </c>
      <c r="B471" s="29" t="s">
        <v>2061</v>
      </c>
      <c r="C471" s="14" t="s">
        <v>2062</v>
      </c>
      <c r="D471" s="14" t="s">
        <v>857</v>
      </c>
      <c r="E471" s="14" t="s">
        <v>895</v>
      </c>
      <c r="F471" s="14" t="s">
        <v>106</v>
      </c>
      <c r="G471" s="14" t="s">
        <v>895</v>
      </c>
      <c r="H471" s="14" t="s">
        <v>2063</v>
      </c>
      <c r="I471" s="14">
        <v>10</v>
      </c>
      <c r="J471" s="14">
        <v>10</v>
      </c>
      <c r="K471" s="14"/>
      <c r="L471" s="14"/>
      <c r="M471" s="14"/>
      <c r="N471" s="14">
        <v>10</v>
      </c>
      <c r="O471" s="14"/>
      <c r="P471" s="14"/>
      <c r="Q471" s="14" t="s">
        <v>119</v>
      </c>
      <c r="R471" s="14" t="s">
        <v>108</v>
      </c>
      <c r="S471" s="14" t="s">
        <v>120</v>
      </c>
      <c r="T471" s="14" t="s">
        <v>120</v>
      </c>
      <c r="U471" s="14" t="s">
        <v>120</v>
      </c>
      <c r="V471" s="14" t="s">
        <v>120</v>
      </c>
      <c r="W471" s="14">
        <v>181</v>
      </c>
      <c r="X471" s="14">
        <v>626</v>
      </c>
      <c r="Y471" s="14">
        <v>2293</v>
      </c>
      <c r="Z471" s="14" t="s">
        <v>2064</v>
      </c>
      <c r="AA471" s="14" t="s">
        <v>2064</v>
      </c>
      <c r="AB471" s="14" t="s">
        <v>857</v>
      </c>
      <c r="AC471" s="28"/>
      <c r="AD471" s="28"/>
      <c r="AE471" s="28"/>
      <c r="AF471" s="28"/>
    </row>
    <row r="472" ht="114" spans="1:32">
      <c r="A472" s="18" t="s">
        <v>26</v>
      </c>
      <c r="B472" s="29" t="s">
        <v>2065</v>
      </c>
      <c r="C472" s="14" t="s">
        <v>2066</v>
      </c>
      <c r="D472" s="14" t="s">
        <v>857</v>
      </c>
      <c r="E472" s="14" t="s">
        <v>903</v>
      </c>
      <c r="F472" s="14" t="s">
        <v>106</v>
      </c>
      <c r="G472" s="14" t="s">
        <v>903</v>
      </c>
      <c r="H472" s="14" t="s">
        <v>904</v>
      </c>
      <c r="I472" s="14">
        <v>50</v>
      </c>
      <c r="J472" s="14">
        <v>50</v>
      </c>
      <c r="K472" s="14"/>
      <c r="L472" s="14"/>
      <c r="M472" s="14"/>
      <c r="N472" s="14">
        <v>50</v>
      </c>
      <c r="O472" s="14"/>
      <c r="P472" s="14"/>
      <c r="Q472" s="14" t="s">
        <v>119</v>
      </c>
      <c r="R472" s="14" t="s">
        <v>108</v>
      </c>
      <c r="S472" s="14" t="s">
        <v>108</v>
      </c>
      <c r="T472" s="14" t="s">
        <v>108</v>
      </c>
      <c r="U472" s="14" t="s">
        <v>120</v>
      </c>
      <c r="V472" s="14" t="s">
        <v>120</v>
      </c>
      <c r="W472" s="14">
        <v>240</v>
      </c>
      <c r="X472" s="14">
        <v>640</v>
      </c>
      <c r="Y472" s="14">
        <v>640</v>
      </c>
      <c r="Z472" s="14" t="s">
        <v>2067</v>
      </c>
      <c r="AA472" s="14" t="s">
        <v>2068</v>
      </c>
      <c r="AB472" s="14" t="s">
        <v>857</v>
      </c>
      <c r="AC472" s="28"/>
      <c r="AD472" s="28"/>
      <c r="AE472" s="28"/>
      <c r="AF472" s="28"/>
    </row>
    <row r="473" ht="71.25" spans="1:32">
      <c r="A473" s="18" t="s">
        <v>26</v>
      </c>
      <c r="B473" s="29" t="s">
        <v>2069</v>
      </c>
      <c r="C473" s="14" t="s">
        <v>2070</v>
      </c>
      <c r="D473" s="14" t="s">
        <v>857</v>
      </c>
      <c r="E473" s="14" t="s">
        <v>920</v>
      </c>
      <c r="F473" s="14" t="s">
        <v>106</v>
      </c>
      <c r="G473" s="14" t="s">
        <v>920</v>
      </c>
      <c r="H473" s="14" t="s">
        <v>921</v>
      </c>
      <c r="I473" s="14">
        <v>35</v>
      </c>
      <c r="J473" s="14">
        <v>35</v>
      </c>
      <c r="K473" s="14"/>
      <c r="L473" s="14"/>
      <c r="M473" s="14"/>
      <c r="N473" s="14">
        <v>35</v>
      </c>
      <c r="O473" s="14"/>
      <c r="P473" s="14"/>
      <c r="Q473" s="14" t="s">
        <v>119</v>
      </c>
      <c r="R473" s="14" t="s">
        <v>108</v>
      </c>
      <c r="S473" s="14" t="s">
        <v>108</v>
      </c>
      <c r="T473" s="14" t="s">
        <v>120</v>
      </c>
      <c r="U473" s="14" t="s">
        <v>120</v>
      </c>
      <c r="V473" s="14" t="s">
        <v>120</v>
      </c>
      <c r="W473" s="14">
        <v>12</v>
      </c>
      <c r="X473" s="14">
        <v>52</v>
      </c>
      <c r="Y473" s="14">
        <v>236</v>
      </c>
      <c r="Z473" s="14" t="s">
        <v>2071</v>
      </c>
      <c r="AA473" s="14" t="s">
        <v>2072</v>
      </c>
      <c r="AB473" s="14" t="s">
        <v>857</v>
      </c>
      <c r="AC473" s="28"/>
      <c r="AD473" s="28"/>
      <c r="AE473" s="28"/>
      <c r="AF473" s="28"/>
    </row>
    <row r="474" ht="71.25" spans="1:32">
      <c r="A474" s="18" t="s">
        <v>26</v>
      </c>
      <c r="B474" s="29" t="s">
        <v>2073</v>
      </c>
      <c r="C474" s="14" t="s">
        <v>2074</v>
      </c>
      <c r="D474" s="14" t="s">
        <v>2075</v>
      </c>
      <c r="E474" s="14" t="s">
        <v>2076</v>
      </c>
      <c r="F474" s="14" t="s">
        <v>106</v>
      </c>
      <c r="G474" s="14" t="s">
        <v>928</v>
      </c>
      <c r="H474" s="14" t="s">
        <v>929</v>
      </c>
      <c r="I474" s="14">
        <v>100</v>
      </c>
      <c r="J474" s="14">
        <v>100</v>
      </c>
      <c r="K474" s="14"/>
      <c r="L474" s="14"/>
      <c r="M474" s="14"/>
      <c r="N474" s="14">
        <v>100</v>
      </c>
      <c r="O474" s="14"/>
      <c r="P474" s="14"/>
      <c r="Q474" s="14" t="s">
        <v>119</v>
      </c>
      <c r="R474" s="14" t="s">
        <v>108</v>
      </c>
      <c r="S474" s="14" t="s">
        <v>120</v>
      </c>
      <c r="T474" s="14" t="s">
        <v>120</v>
      </c>
      <c r="U474" s="14" t="s">
        <v>120</v>
      </c>
      <c r="V474" s="14" t="s">
        <v>120</v>
      </c>
      <c r="W474" s="14">
        <v>319</v>
      </c>
      <c r="X474" s="14">
        <v>1280</v>
      </c>
      <c r="Y474" s="14">
        <v>1450</v>
      </c>
      <c r="Z474" s="14" t="s">
        <v>2077</v>
      </c>
      <c r="AA474" s="14" t="s">
        <v>2078</v>
      </c>
      <c r="AB474" s="14" t="s">
        <v>928</v>
      </c>
      <c r="AC474" s="28"/>
      <c r="AD474" s="28"/>
      <c r="AE474" s="28"/>
      <c r="AF474" s="28"/>
    </row>
    <row r="475" ht="57" spans="1:32">
      <c r="A475" s="18" t="s">
        <v>26</v>
      </c>
      <c r="B475" s="29" t="s">
        <v>2079</v>
      </c>
      <c r="C475" s="14" t="s">
        <v>2080</v>
      </c>
      <c r="D475" s="14" t="s">
        <v>2075</v>
      </c>
      <c r="E475" s="14" t="s">
        <v>2076</v>
      </c>
      <c r="F475" s="14" t="s">
        <v>106</v>
      </c>
      <c r="G475" s="14" t="s">
        <v>928</v>
      </c>
      <c r="H475" s="14" t="s">
        <v>929</v>
      </c>
      <c r="I475" s="14">
        <v>200</v>
      </c>
      <c r="J475" s="14">
        <v>200</v>
      </c>
      <c r="K475" s="14"/>
      <c r="L475" s="14"/>
      <c r="M475" s="14"/>
      <c r="N475" s="14">
        <v>200</v>
      </c>
      <c r="O475" s="14"/>
      <c r="P475" s="14"/>
      <c r="Q475" s="14" t="s">
        <v>119</v>
      </c>
      <c r="R475" s="14" t="s">
        <v>108</v>
      </c>
      <c r="S475" s="14" t="s">
        <v>120</v>
      </c>
      <c r="T475" s="14" t="s">
        <v>120</v>
      </c>
      <c r="U475" s="14" t="s">
        <v>120</v>
      </c>
      <c r="V475" s="14" t="s">
        <v>120</v>
      </c>
      <c r="W475" s="14">
        <v>116</v>
      </c>
      <c r="X475" s="14">
        <v>470</v>
      </c>
      <c r="Y475" s="14">
        <v>580</v>
      </c>
      <c r="Z475" s="14" t="s">
        <v>2081</v>
      </c>
      <c r="AA475" s="14" t="s">
        <v>2078</v>
      </c>
      <c r="AB475" s="14" t="s">
        <v>928</v>
      </c>
      <c r="AC475" s="28"/>
      <c r="AD475" s="28"/>
      <c r="AE475" s="28"/>
      <c r="AF475" s="28"/>
    </row>
    <row r="476" ht="57" spans="1:32">
      <c r="A476" s="18" t="s">
        <v>26</v>
      </c>
      <c r="B476" s="29" t="s">
        <v>2082</v>
      </c>
      <c r="C476" s="14" t="s">
        <v>2083</v>
      </c>
      <c r="D476" s="14" t="s">
        <v>1000</v>
      </c>
      <c r="E476" s="14" t="s">
        <v>1279</v>
      </c>
      <c r="F476" s="14" t="s">
        <v>106</v>
      </c>
      <c r="G476" s="14" t="s">
        <v>1280</v>
      </c>
      <c r="H476" s="14" t="s">
        <v>1281</v>
      </c>
      <c r="I476" s="14">
        <v>25</v>
      </c>
      <c r="J476" s="14">
        <v>25</v>
      </c>
      <c r="K476" s="14">
        <v>25</v>
      </c>
      <c r="L476" s="14"/>
      <c r="M476" s="14"/>
      <c r="N476" s="14"/>
      <c r="O476" s="14"/>
      <c r="P476" s="14"/>
      <c r="Q476" s="14" t="s">
        <v>119</v>
      </c>
      <c r="R476" s="14" t="s">
        <v>108</v>
      </c>
      <c r="S476" s="14" t="s">
        <v>108</v>
      </c>
      <c r="T476" s="14" t="s">
        <v>120</v>
      </c>
      <c r="U476" s="14" t="s">
        <v>108</v>
      </c>
      <c r="V476" s="14" t="s">
        <v>120</v>
      </c>
      <c r="W476" s="14">
        <v>70</v>
      </c>
      <c r="X476" s="14">
        <v>145</v>
      </c>
      <c r="Y476" s="14">
        <v>1200</v>
      </c>
      <c r="Z476" s="14" t="s">
        <v>1197</v>
      </c>
      <c r="AA476" s="14" t="s">
        <v>1282</v>
      </c>
      <c r="AB476" s="14" t="s">
        <v>1005</v>
      </c>
      <c r="AC476" s="28"/>
      <c r="AD476" s="28"/>
      <c r="AE476" s="28"/>
      <c r="AF476" s="28"/>
    </row>
    <row r="477" ht="42.75" spans="1:32">
      <c r="A477" s="18" t="s">
        <v>26</v>
      </c>
      <c r="B477" s="29" t="s">
        <v>2084</v>
      </c>
      <c r="C477" s="14" t="s">
        <v>2085</v>
      </c>
      <c r="D477" s="14" t="s">
        <v>1000</v>
      </c>
      <c r="E477" s="14" t="s">
        <v>1021</v>
      </c>
      <c r="F477" s="14" t="s">
        <v>106</v>
      </c>
      <c r="G477" s="14" t="s">
        <v>1021</v>
      </c>
      <c r="H477" s="14" t="s">
        <v>1022</v>
      </c>
      <c r="I477" s="14">
        <v>80</v>
      </c>
      <c r="J477" s="14">
        <v>80</v>
      </c>
      <c r="K477" s="14">
        <v>80</v>
      </c>
      <c r="L477" s="14"/>
      <c r="M477" s="14"/>
      <c r="N477" s="14"/>
      <c r="O477" s="14"/>
      <c r="P477" s="14"/>
      <c r="Q477" s="14" t="s">
        <v>119</v>
      </c>
      <c r="R477" s="14" t="s">
        <v>108</v>
      </c>
      <c r="S477" s="14" t="s">
        <v>108</v>
      </c>
      <c r="T477" s="14" t="s">
        <v>120</v>
      </c>
      <c r="U477" s="14" t="s">
        <v>108</v>
      </c>
      <c r="V477" s="14" t="s">
        <v>120</v>
      </c>
      <c r="W477" s="14">
        <v>9</v>
      </c>
      <c r="X477" s="14">
        <v>30</v>
      </c>
      <c r="Y477" s="14">
        <v>168</v>
      </c>
      <c r="Z477" s="14" t="s">
        <v>1197</v>
      </c>
      <c r="AA477" s="14" t="s">
        <v>2086</v>
      </c>
      <c r="AB477" s="14" t="s">
        <v>1005</v>
      </c>
      <c r="AC477" s="28"/>
      <c r="AD477" s="28"/>
      <c r="AE477" s="28"/>
      <c r="AF477" s="28"/>
    </row>
    <row r="478" ht="42.75" spans="1:32">
      <c r="A478" s="18" t="s">
        <v>26</v>
      </c>
      <c r="B478" s="29" t="s">
        <v>2087</v>
      </c>
      <c r="C478" s="14" t="s">
        <v>2088</v>
      </c>
      <c r="D478" s="14" t="s">
        <v>1000</v>
      </c>
      <c r="E478" s="14" t="s">
        <v>1021</v>
      </c>
      <c r="F478" s="14" t="s">
        <v>106</v>
      </c>
      <c r="G478" s="14" t="s">
        <v>1021</v>
      </c>
      <c r="H478" s="14" t="s">
        <v>1022</v>
      </c>
      <c r="I478" s="14">
        <v>120</v>
      </c>
      <c r="J478" s="14">
        <v>120</v>
      </c>
      <c r="K478" s="14">
        <v>120</v>
      </c>
      <c r="L478" s="14"/>
      <c r="M478" s="14"/>
      <c r="N478" s="14"/>
      <c r="O478" s="14"/>
      <c r="P478" s="14"/>
      <c r="Q478" s="14" t="s">
        <v>119</v>
      </c>
      <c r="R478" s="14" t="s">
        <v>108</v>
      </c>
      <c r="S478" s="14" t="s">
        <v>108</v>
      </c>
      <c r="T478" s="14" t="s">
        <v>120</v>
      </c>
      <c r="U478" s="14" t="s">
        <v>108</v>
      </c>
      <c r="V478" s="14" t="s">
        <v>120</v>
      </c>
      <c r="W478" s="14">
        <v>1</v>
      </c>
      <c r="X478" s="14">
        <v>6</v>
      </c>
      <c r="Y478" s="14">
        <v>85</v>
      </c>
      <c r="Z478" s="14" t="s">
        <v>1197</v>
      </c>
      <c r="AA478" s="14" t="s">
        <v>2089</v>
      </c>
      <c r="AB478" s="14" t="s">
        <v>1005</v>
      </c>
      <c r="AC478" s="28"/>
      <c r="AD478" s="28"/>
      <c r="AE478" s="28"/>
      <c r="AF478" s="28"/>
    </row>
    <row r="479" ht="42.75" spans="1:32">
      <c r="A479" s="18" t="s">
        <v>26</v>
      </c>
      <c r="B479" s="29" t="s">
        <v>2090</v>
      </c>
      <c r="C479" s="14" t="s">
        <v>2091</v>
      </c>
      <c r="D479" s="14" t="s">
        <v>1000</v>
      </c>
      <c r="E479" s="14" t="s">
        <v>1584</v>
      </c>
      <c r="F479" s="14" t="s">
        <v>106</v>
      </c>
      <c r="G479" s="14" t="s">
        <v>1584</v>
      </c>
      <c r="H479" s="14" t="s">
        <v>2092</v>
      </c>
      <c r="I479" s="14">
        <v>28</v>
      </c>
      <c r="J479" s="14">
        <v>28</v>
      </c>
      <c r="K479" s="14">
        <v>28</v>
      </c>
      <c r="L479" s="14"/>
      <c r="M479" s="14"/>
      <c r="N479" s="14"/>
      <c r="O479" s="14"/>
      <c r="P479" s="14"/>
      <c r="Q479" s="14" t="s">
        <v>119</v>
      </c>
      <c r="R479" s="14" t="s">
        <v>108</v>
      </c>
      <c r="S479" s="14" t="s">
        <v>108</v>
      </c>
      <c r="T479" s="14" t="s">
        <v>120</v>
      </c>
      <c r="U479" s="14" t="s">
        <v>120</v>
      </c>
      <c r="V479" s="14" t="s">
        <v>120</v>
      </c>
      <c r="W479" s="14">
        <v>56</v>
      </c>
      <c r="X479" s="14">
        <v>168</v>
      </c>
      <c r="Y479" s="14">
        <v>567</v>
      </c>
      <c r="Z479" s="14" t="s">
        <v>1197</v>
      </c>
      <c r="AA479" s="14" t="s">
        <v>2093</v>
      </c>
      <c r="AB479" s="14" t="s">
        <v>1005</v>
      </c>
      <c r="AC479" s="28"/>
      <c r="AD479" s="28"/>
      <c r="AE479" s="28"/>
      <c r="AF479" s="28"/>
    </row>
    <row r="480" ht="85.5" spans="1:32">
      <c r="A480" s="18" t="s">
        <v>26</v>
      </c>
      <c r="B480" s="29" t="s">
        <v>2094</v>
      </c>
      <c r="C480" s="14" t="s">
        <v>2095</v>
      </c>
      <c r="D480" s="14" t="s">
        <v>1000</v>
      </c>
      <c r="E480" s="14" t="s">
        <v>1163</v>
      </c>
      <c r="F480" s="14" t="s">
        <v>106</v>
      </c>
      <c r="G480" s="14" t="s">
        <v>1163</v>
      </c>
      <c r="H480" s="14" t="s">
        <v>1164</v>
      </c>
      <c r="I480" s="14">
        <v>25</v>
      </c>
      <c r="J480" s="14">
        <v>25</v>
      </c>
      <c r="K480" s="14">
        <v>25</v>
      </c>
      <c r="L480" s="14"/>
      <c r="M480" s="14"/>
      <c r="N480" s="14"/>
      <c r="O480" s="14"/>
      <c r="P480" s="14"/>
      <c r="Q480" s="14" t="s">
        <v>119</v>
      </c>
      <c r="R480" s="14" t="s">
        <v>108</v>
      </c>
      <c r="S480" s="14" t="s">
        <v>108</v>
      </c>
      <c r="T480" s="14" t="s">
        <v>108</v>
      </c>
      <c r="U480" s="14" t="s">
        <v>108</v>
      </c>
      <c r="V480" s="14" t="s">
        <v>120</v>
      </c>
      <c r="W480" s="14">
        <v>130</v>
      </c>
      <c r="X480" s="14">
        <v>395</v>
      </c>
      <c r="Y480" s="14">
        <v>1761</v>
      </c>
      <c r="Z480" s="14" t="s">
        <v>1197</v>
      </c>
      <c r="AA480" s="14" t="s">
        <v>2093</v>
      </c>
      <c r="AB480" s="14" t="s">
        <v>1005</v>
      </c>
      <c r="AC480" s="28"/>
      <c r="AD480" s="28"/>
      <c r="AE480" s="28"/>
      <c r="AF480" s="28"/>
    </row>
    <row r="481" spans="1:32">
      <c r="A481" s="18" t="s">
        <v>27</v>
      </c>
      <c r="B481" s="14">
        <v>7</v>
      </c>
      <c r="C481" s="14"/>
      <c r="D481" s="14"/>
      <c r="E481" s="14"/>
      <c r="F481" s="14"/>
      <c r="G481" s="14"/>
      <c r="H481" s="14"/>
      <c r="I481" s="14">
        <f t="shared" ref="I481:P481" si="16">SUM(I482:I488)</f>
        <v>715</v>
      </c>
      <c r="J481" s="14">
        <f t="shared" si="16"/>
        <v>592</v>
      </c>
      <c r="K481" s="14">
        <f t="shared" si="16"/>
        <v>160</v>
      </c>
      <c r="L481" s="14">
        <f t="shared" si="16"/>
        <v>127</v>
      </c>
      <c r="M481" s="14">
        <f t="shared" si="16"/>
        <v>0</v>
      </c>
      <c r="N481" s="14">
        <f t="shared" si="16"/>
        <v>305</v>
      </c>
      <c r="O481" s="14">
        <f t="shared" si="16"/>
        <v>123</v>
      </c>
      <c r="P481" s="14">
        <f t="shared" si="16"/>
        <v>0</v>
      </c>
      <c r="Q481" s="14"/>
      <c r="R481" s="14"/>
      <c r="S481" s="14"/>
      <c r="T481" s="14"/>
      <c r="U481" s="14"/>
      <c r="V481" s="14"/>
      <c r="W481" s="14"/>
      <c r="X481" s="14"/>
      <c r="Y481" s="14"/>
      <c r="Z481" s="14"/>
      <c r="AA481" s="14"/>
      <c r="AB481" s="14"/>
      <c r="AC481" s="28"/>
      <c r="AD481" s="28"/>
      <c r="AE481" s="28"/>
      <c r="AF481" s="28"/>
    </row>
    <row r="482" ht="42.75" spans="1:32">
      <c r="A482" s="18" t="s">
        <v>27</v>
      </c>
      <c r="B482" s="29" t="s">
        <v>2096</v>
      </c>
      <c r="C482" s="14" t="s">
        <v>2097</v>
      </c>
      <c r="D482" s="14" t="s">
        <v>288</v>
      </c>
      <c r="E482" s="14" t="s">
        <v>1177</v>
      </c>
      <c r="F482" s="14" t="s">
        <v>106</v>
      </c>
      <c r="G482" s="14" t="s">
        <v>1177</v>
      </c>
      <c r="H482" s="14" t="s">
        <v>1178</v>
      </c>
      <c r="I482" s="14">
        <v>30</v>
      </c>
      <c r="J482" s="14">
        <v>30</v>
      </c>
      <c r="K482" s="14"/>
      <c r="L482" s="14"/>
      <c r="M482" s="14"/>
      <c r="N482" s="14">
        <v>30</v>
      </c>
      <c r="O482" s="14"/>
      <c r="P482" s="14"/>
      <c r="Q482" s="14" t="s">
        <v>119</v>
      </c>
      <c r="R482" s="14" t="s">
        <v>108</v>
      </c>
      <c r="S482" s="14" t="s">
        <v>108</v>
      </c>
      <c r="T482" s="14" t="s">
        <v>108</v>
      </c>
      <c r="U482" s="14" t="s">
        <v>108</v>
      </c>
      <c r="V482" s="14" t="s">
        <v>120</v>
      </c>
      <c r="W482" s="14">
        <v>68</v>
      </c>
      <c r="X482" s="14">
        <v>286</v>
      </c>
      <c r="Y482" s="14">
        <v>286</v>
      </c>
      <c r="Z482" s="14" t="s">
        <v>291</v>
      </c>
      <c r="AA482" s="14" t="s">
        <v>2098</v>
      </c>
      <c r="AB482" s="14" t="s">
        <v>288</v>
      </c>
      <c r="AC482" s="28"/>
      <c r="AD482" s="28"/>
      <c r="AE482" s="28"/>
      <c r="AF482" s="28"/>
    </row>
    <row r="483" ht="71.25" spans="1:32">
      <c r="A483" s="18" t="s">
        <v>27</v>
      </c>
      <c r="B483" s="29" t="s">
        <v>2099</v>
      </c>
      <c r="C483" s="14" t="s">
        <v>2100</v>
      </c>
      <c r="D483" s="14" t="s">
        <v>337</v>
      </c>
      <c r="E483" s="14" t="s">
        <v>1894</v>
      </c>
      <c r="F483" s="14" t="s">
        <v>106</v>
      </c>
      <c r="G483" s="14" t="s">
        <v>357</v>
      </c>
      <c r="H483" s="14" t="s">
        <v>1895</v>
      </c>
      <c r="I483" s="14">
        <v>27</v>
      </c>
      <c r="J483" s="14">
        <v>27</v>
      </c>
      <c r="K483" s="14"/>
      <c r="L483" s="14">
        <v>27</v>
      </c>
      <c r="M483" s="14"/>
      <c r="N483" s="14"/>
      <c r="O483" s="14"/>
      <c r="P483" s="14"/>
      <c r="Q483" s="14" t="s">
        <v>119</v>
      </c>
      <c r="R483" s="14" t="s">
        <v>108</v>
      </c>
      <c r="S483" s="14" t="s">
        <v>108</v>
      </c>
      <c r="T483" s="14" t="s">
        <v>108</v>
      </c>
      <c r="U483" s="14" t="s">
        <v>108</v>
      </c>
      <c r="V483" s="14" t="s">
        <v>120</v>
      </c>
      <c r="W483" s="14">
        <v>60</v>
      </c>
      <c r="X483" s="14">
        <v>189</v>
      </c>
      <c r="Y483" s="14">
        <v>189</v>
      </c>
      <c r="Z483" s="14" t="s">
        <v>2101</v>
      </c>
      <c r="AA483" s="14" t="s">
        <v>2102</v>
      </c>
      <c r="AB483" s="14" t="s">
        <v>337</v>
      </c>
      <c r="AC483" s="28"/>
      <c r="AD483" s="28"/>
      <c r="AE483" s="28"/>
      <c r="AF483" s="28"/>
    </row>
    <row r="484" ht="156.75" spans="1:32">
      <c r="A484" s="18" t="s">
        <v>27</v>
      </c>
      <c r="B484" s="29" t="s">
        <v>2103</v>
      </c>
      <c r="C484" s="14" t="s">
        <v>2104</v>
      </c>
      <c r="D484" s="14" t="s">
        <v>545</v>
      </c>
      <c r="E484" s="14" t="s">
        <v>546</v>
      </c>
      <c r="F484" s="14" t="s">
        <v>106</v>
      </c>
      <c r="G484" s="14" t="s">
        <v>547</v>
      </c>
      <c r="H484" s="14" t="s">
        <v>548</v>
      </c>
      <c r="I484" s="14">
        <v>223</v>
      </c>
      <c r="J484" s="14">
        <v>100</v>
      </c>
      <c r="K484" s="14"/>
      <c r="L484" s="14">
        <v>100</v>
      </c>
      <c r="M484" s="14"/>
      <c r="N484" s="14"/>
      <c r="O484" s="14">
        <v>123</v>
      </c>
      <c r="P484" s="14"/>
      <c r="Q484" s="14" t="s">
        <v>119</v>
      </c>
      <c r="R484" s="14" t="s">
        <v>108</v>
      </c>
      <c r="S484" s="14" t="s">
        <v>108</v>
      </c>
      <c r="T484" s="14" t="s">
        <v>108</v>
      </c>
      <c r="U484" s="14" t="s">
        <v>108</v>
      </c>
      <c r="V484" s="14" t="s">
        <v>120</v>
      </c>
      <c r="W484" s="14">
        <v>18</v>
      </c>
      <c r="X484" s="14">
        <v>57</v>
      </c>
      <c r="Y484" s="14">
        <v>126</v>
      </c>
      <c r="Z484" s="14" t="s">
        <v>374</v>
      </c>
      <c r="AA484" s="14" t="s">
        <v>2105</v>
      </c>
      <c r="AB484" s="14" t="s">
        <v>545</v>
      </c>
      <c r="AC484" s="28"/>
      <c r="AD484" s="28"/>
      <c r="AE484" s="28"/>
      <c r="AF484" s="28"/>
    </row>
    <row r="485" ht="57" spans="1:32">
      <c r="A485" s="18" t="s">
        <v>27</v>
      </c>
      <c r="B485" s="29" t="s">
        <v>2106</v>
      </c>
      <c r="C485" s="14" t="s">
        <v>2107</v>
      </c>
      <c r="D485" s="14" t="s">
        <v>581</v>
      </c>
      <c r="E485" s="14" t="s">
        <v>633</v>
      </c>
      <c r="F485" s="14" t="s">
        <v>106</v>
      </c>
      <c r="G485" s="14" t="s">
        <v>633</v>
      </c>
      <c r="H485" s="14" t="s">
        <v>634</v>
      </c>
      <c r="I485" s="14">
        <v>105</v>
      </c>
      <c r="J485" s="14">
        <v>105</v>
      </c>
      <c r="K485" s="14"/>
      <c r="L485" s="14"/>
      <c r="M485" s="14"/>
      <c r="N485" s="14">
        <v>105</v>
      </c>
      <c r="O485" s="14"/>
      <c r="P485" s="14"/>
      <c r="Q485" s="14" t="s">
        <v>119</v>
      </c>
      <c r="R485" s="14" t="s">
        <v>108</v>
      </c>
      <c r="S485" s="14" t="s">
        <v>120</v>
      </c>
      <c r="T485" s="14" t="s">
        <v>108</v>
      </c>
      <c r="U485" s="14" t="s">
        <v>108</v>
      </c>
      <c r="V485" s="14" t="s">
        <v>120</v>
      </c>
      <c r="W485" s="14">
        <v>55</v>
      </c>
      <c r="X485" s="14">
        <v>230</v>
      </c>
      <c r="Y485" s="14">
        <v>1345</v>
      </c>
      <c r="Z485" s="14" t="s">
        <v>668</v>
      </c>
      <c r="AA485" s="14" t="s">
        <v>2108</v>
      </c>
      <c r="AB485" s="14" t="s">
        <v>581</v>
      </c>
      <c r="AC485" s="28"/>
      <c r="AD485" s="28"/>
      <c r="AE485" s="28"/>
      <c r="AF485" s="28"/>
    </row>
    <row r="486" ht="99.75" spans="1:32">
      <c r="A486" s="18" t="s">
        <v>27</v>
      </c>
      <c r="B486" s="29" t="s">
        <v>2109</v>
      </c>
      <c r="C486" s="14" t="s">
        <v>2110</v>
      </c>
      <c r="D486" s="14" t="s">
        <v>658</v>
      </c>
      <c r="E486" s="14" t="s">
        <v>2111</v>
      </c>
      <c r="F486" s="14" t="s">
        <v>106</v>
      </c>
      <c r="G486" s="14" t="s">
        <v>660</v>
      </c>
      <c r="H486" s="14" t="s">
        <v>2112</v>
      </c>
      <c r="I486" s="14">
        <v>50</v>
      </c>
      <c r="J486" s="14">
        <v>50</v>
      </c>
      <c r="K486" s="14"/>
      <c r="L486" s="14"/>
      <c r="M486" s="14"/>
      <c r="N486" s="14">
        <v>50</v>
      </c>
      <c r="O486" s="14"/>
      <c r="P486" s="14"/>
      <c r="Q486" s="14" t="s">
        <v>119</v>
      </c>
      <c r="R486" s="14" t="s">
        <v>108</v>
      </c>
      <c r="S486" s="14" t="s">
        <v>120</v>
      </c>
      <c r="T486" s="14" t="s">
        <v>120</v>
      </c>
      <c r="U486" s="14" t="s">
        <v>120</v>
      </c>
      <c r="V486" s="14" t="s">
        <v>120</v>
      </c>
      <c r="W486" s="14">
        <v>127</v>
      </c>
      <c r="X486" s="14">
        <v>435</v>
      </c>
      <c r="Y486" s="14">
        <v>2364</v>
      </c>
      <c r="Z486" s="14" t="s">
        <v>447</v>
      </c>
      <c r="AA486" s="14" t="s">
        <v>2113</v>
      </c>
      <c r="AB486" s="14" t="s">
        <v>658</v>
      </c>
      <c r="AC486" s="28"/>
      <c r="AD486" s="28"/>
      <c r="AE486" s="28"/>
      <c r="AF486" s="28"/>
    </row>
    <row r="487" ht="142.5" spans="1:32">
      <c r="A487" s="18" t="s">
        <v>27</v>
      </c>
      <c r="B487" s="29" t="s">
        <v>2114</v>
      </c>
      <c r="C487" s="14" t="s">
        <v>2115</v>
      </c>
      <c r="D487" s="14" t="s">
        <v>828</v>
      </c>
      <c r="E487" s="14" t="s">
        <v>838</v>
      </c>
      <c r="F487" s="14" t="s">
        <v>106</v>
      </c>
      <c r="G487" s="14" t="s">
        <v>357</v>
      </c>
      <c r="H487" s="14" t="s">
        <v>839</v>
      </c>
      <c r="I487" s="14">
        <v>120</v>
      </c>
      <c r="J487" s="14">
        <v>120</v>
      </c>
      <c r="K487" s="14"/>
      <c r="L487" s="14"/>
      <c r="M487" s="14"/>
      <c r="N487" s="14">
        <v>120</v>
      </c>
      <c r="O487" s="14"/>
      <c r="P487" s="14"/>
      <c r="Q487" s="14" t="s">
        <v>119</v>
      </c>
      <c r="R487" s="14" t="s">
        <v>108</v>
      </c>
      <c r="S487" s="14" t="s">
        <v>120</v>
      </c>
      <c r="T487" s="14" t="s">
        <v>120</v>
      </c>
      <c r="U487" s="14" t="s">
        <v>120</v>
      </c>
      <c r="V487" s="14" t="s">
        <v>120</v>
      </c>
      <c r="W487" s="14">
        <v>37</v>
      </c>
      <c r="X487" s="14">
        <v>130</v>
      </c>
      <c r="Y487" s="14">
        <v>351</v>
      </c>
      <c r="Z487" s="14" t="s">
        <v>2116</v>
      </c>
      <c r="AA487" s="14" t="s">
        <v>2117</v>
      </c>
      <c r="AB487" s="14" t="s">
        <v>828</v>
      </c>
      <c r="AC487" s="28"/>
      <c r="AD487" s="28"/>
      <c r="AE487" s="28"/>
      <c r="AF487" s="28"/>
    </row>
    <row r="488" ht="128.25" spans="1:32">
      <c r="A488" s="18" t="s">
        <v>27</v>
      </c>
      <c r="B488" s="29" t="s">
        <v>2118</v>
      </c>
      <c r="C488" s="14" t="s">
        <v>2119</v>
      </c>
      <c r="D488" s="14" t="s">
        <v>1000</v>
      </c>
      <c r="E488" s="14" t="s">
        <v>1190</v>
      </c>
      <c r="F488" s="14" t="s">
        <v>106</v>
      </c>
      <c r="G488" s="14" t="s">
        <v>1191</v>
      </c>
      <c r="H488" s="14" t="s">
        <v>1192</v>
      </c>
      <c r="I488" s="14">
        <v>160</v>
      </c>
      <c r="J488" s="14">
        <v>160</v>
      </c>
      <c r="K488" s="14">
        <v>160</v>
      </c>
      <c r="L488" s="14"/>
      <c r="M488" s="14"/>
      <c r="N488" s="14"/>
      <c r="O488" s="14"/>
      <c r="P488" s="14"/>
      <c r="Q488" s="14" t="s">
        <v>119</v>
      </c>
      <c r="R488" s="14" t="s">
        <v>108</v>
      </c>
      <c r="S488" s="14" t="s">
        <v>120</v>
      </c>
      <c r="T488" s="14" t="s">
        <v>108</v>
      </c>
      <c r="U488" s="14" t="s">
        <v>108</v>
      </c>
      <c r="V488" s="14" t="s">
        <v>120</v>
      </c>
      <c r="W488" s="14">
        <v>23</v>
      </c>
      <c r="X488" s="14">
        <v>87</v>
      </c>
      <c r="Y488" s="14">
        <v>2628</v>
      </c>
      <c r="Z488" s="14" t="s">
        <v>2120</v>
      </c>
      <c r="AA488" s="14" t="s">
        <v>2121</v>
      </c>
      <c r="AB488" s="14" t="s">
        <v>1005</v>
      </c>
      <c r="AC488" s="28"/>
      <c r="AD488" s="28"/>
      <c r="AE488" s="28"/>
      <c r="AF488" s="28"/>
    </row>
    <row r="489" ht="28.5" spans="1:32">
      <c r="A489" s="31" t="s">
        <v>28</v>
      </c>
      <c r="B489" s="14">
        <f>B490+B492+B494+B495+B500</f>
        <v>6</v>
      </c>
      <c r="C489" s="14"/>
      <c r="D489" s="14"/>
      <c r="E489" s="14"/>
      <c r="F489" s="14"/>
      <c r="G489" s="14"/>
      <c r="H489" s="14"/>
      <c r="I489" s="14">
        <f t="shared" ref="I489:P489" si="17">I490+I492+I494+I495+I500</f>
        <v>1903</v>
      </c>
      <c r="J489" s="14">
        <f t="shared" si="17"/>
        <v>1903</v>
      </c>
      <c r="K489" s="14">
        <f t="shared" si="17"/>
        <v>1100</v>
      </c>
      <c r="L489" s="14">
        <f t="shared" si="17"/>
        <v>800</v>
      </c>
      <c r="M489" s="14">
        <f t="shared" si="17"/>
        <v>0</v>
      </c>
      <c r="N489" s="14">
        <f t="shared" si="17"/>
        <v>3</v>
      </c>
      <c r="O489" s="14">
        <f t="shared" si="17"/>
        <v>0</v>
      </c>
      <c r="P489" s="14">
        <f t="shared" si="17"/>
        <v>0</v>
      </c>
      <c r="Q489" s="14"/>
      <c r="R489" s="14"/>
      <c r="S489" s="14"/>
      <c r="T489" s="14"/>
      <c r="U489" s="14"/>
      <c r="V489" s="14"/>
      <c r="W489" s="14"/>
      <c r="X489" s="14"/>
      <c r="Y489" s="14"/>
      <c r="Z489" s="14"/>
      <c r="AA489" s="14"/>
      <c r="AB489" s="14"/>
      <c r="AC489" s="28"/>
      <c r="AD489" s="28"/>
      <c r="AE489" s="28"/>
      <c r="AF489" s="28"/>
    </row>
    <row r="490" spans="1:32">
      <c r="A490" s="32" t="s">
        <v>29</v>
      </c>
      <c r="B490" s="14">
        <v>1</v>
      </c>
      <c r="C490" s="14"/>
      <c r="D490" s="14"/>
      <c r="E490" s="14"/>
      <c r="F490" s="14"/>
      <c r="G490" s="14"/>
      <c r="H490" s="14"/>
      <c r="I490" s="14">
        <f t="shared" ref="I490:K490" si="18">I491</f>
        <v>1100</v>
      </c>
      <c r="J490" s="14">
        <f t="shared" si="18"/>
        <v>1100</v>
      </c>
      <c r="K490" s="14">
        <f t="shared" si="18"/>
        <v>1100</v>
      </c>
      <c r="L490" s="14"/>
      <c r="M490" s="14"/>
      <c r="N490" s="14"/>
      <c r="O490" s="14"/>
      <c r="P490" s="14"/>
      <c r="Q490" s="14"/>
      <c r="R490" s="14"/>
      <c r="S490" s="14"/>
      <c r="T490" s="14"/>
      <c r="U490" s="14"/>
      <c r="V490" s="14"/>
      <c r="W490" s="14"/>
      <c r="X490" s="14"/>
      <c r="Y490" s="14"/>
      <c r="Z490" s="14"/>
      <c r="AA490" s="14"/>
      <c r="AB490" s="14"/>
      <c r="AC490" s="28"/>
      <c r="AD490" s="28"/>
      <c r="AE490" s="28"/>
      <c r="AF490" s="28"/>
    </row>
    <row r="491" ht="42.75" spans="1:32">
      <c r="A491" s="32" t="s">
        <v>29</v>
      </c>
      <c r="B491" s="14" t="s">
        <v>2122</v>
      </c>
      <c r="C491" s="14" t="s">
        <v>2123</v>
      </c>
      <c r="D491" s="14" t="s">
        <v>2124</v>
      </c>
      <c r="E491" s="14"/>
      <c r="F491" s="14" t="s">
        <v>106</v>
      </c>
      <c r="G491" s="14" t="s">
        <v>1659</v>
      </c>
      <c r="H491" s="14" t="s">
        <v>2125</v>
      </c>
      <c r="I491" s="14">
        <v>1100</v>
      </c>
      <c r="J491" s="14">
        <v>1100</v>
      </c>
      <c r="K491" s="14">
        <v>1100</v>
      </c>
      <c r="L491" s="14"/>
      <c r="M491" s="14"/>
      <c r="N491" s="14"/>
      <c r="O491" s="14"/>
      <c r="P491" s="14"/>
      <c r="Q491" s="14" t="s">
        <v>119</v>
      </c>
      <c r="R491" s="14" t="s">
        <v>108</v>
      </c>
      <c r="S491" s="14" t="s">
        <v>120</v>
      </c>
      <c r="T491" s="14" t="s">
        <v>120</v>
      </c>
      <c r="U491" s="14" t="s">
        <v>120</v>
      </c>
      <c r="V491" s="14" t="s">
        <v>120</v>
      </c>
      <c r="W491" s="14">
        <v>3300</v>
      </c>
      <c r="X491" s="14">
        <v>10000</v>
      </c>
      <c r="Y491" s="14">
        <v>10000</v>
      </c>
      <c r="Z491" s="14" t="s">
        <v>2126</v>
      </c>
      <c r="AA491" s="14" t="s">
        <v>2127</v>
      </c>
      <c r="AB491" s="14" t="s">
        <v>1659</v>
      </c>
      <c r="AC491" s="28"/>
      <c r="AD491" s="28"/>
      <c r="AE491" s="28"/>
      <c r="AF491" s="28"/>
    </row>
    <row r="492" ht="28.5" spans="1:32">
      <c r="A492" s="30" t="s">
        <v>30</v>
      </c>
      <c r="B492" s="14">
        <v>1</v>
      </c>
      <c r="C492" s="14"/>
      <c r="D492" s="14"/>
      <c r="E492" s="14"/>
      <c r="F492" s="14"/>
      <c r="G492" s="14"/>
      <c r="H492" s="14"/>
      <c r="I492" s="14">
        <f t="shared" ref="I492:L492" si="19">I493</f>
        <v>500</v>
      </c>
      <c r="J492" s="14">
        <f t="shared" si="19"/>
        <v>500</v>
      </c>
      <c r="K492" s="14">
        <f t="shared" si="19"/>
        <v>0</v>
      </c>
      <c r="L492" s="14">
        <f t="shared" si="19"/>
        <v>500</v>
      </c>
      <c r="M492" s="14"/>
      <c r="N492" s="14"/>
      <c r="O492" s="14"/>
      <c r="P492" s="14"/>
      <c r="Q492" s="14"/>
      <c r="R492" s="14"/>
      <c r="S492" s="14"/>
      <c r="T492" s="14"/>
      <c r="U492" s="14"/>
      <c r="V492" s="14"/>
      <c r="W492" s="14"/>
      <c r="X492" s="14"/>
      <c r="Y492" s="14"/>
      <c r="Z492" s="14"/>
      <c r="AA492" s="14"/>
      <c r="AB492" s="14"/>
      <c r="AC492" s="28"/>
      <c r="AD492" s="28"/>
      <c r="AE492" s="28"/>
      <c r="AF492" s="28"/>
    </row>
    <row r="493" ht="28.5" spans="1:32">
      <c r="A493" s="30" t="s">
        <v>30</v>
      </c>
      <c r="B493" s="14" t="s">
        <v>2128</v>
      </c>
      <c r="C493" s="14" t="s">
        <v>2129</v>
      </c>
      <c r="D493" s="14" t="s">
        <v>1658</v>
      </c>
      <c r="E493" s="14"/>
      <c r="F493" s="14" t="s">
        <v>106</v>
      </c>
      <c r="G493" s="14" t="s">
        <v>1659</v>
      </c>
      <c r="H493" s="14" t="s">
        <v>2125</v>
      </c>
      <c r="I493" s="14">
        <v>500</v>
      </c>
      <c r="J493" s="14">
        <v>500</v>
      </c>
      <c r="K493" s="14"/>
      <c r="L493" s="14">
        <v>500</v>
      </c>
      <c r="M493" s="14"/>
      <c r="N493" s="14"/>
      <c r="O493" s="14"/>
      <c r="P493" s="14"/>
      <c r="Q493" s="14" t="s">
        <v>119</v>
      </c>
      <c r="R493" s="14" t="s">
        <v>108</v>
      </c>
      <c r="S493" s="14" t="s">
        <v>108</v>
      </c>
      <c r="T493" s="14" t="s">
        <v>120</v>
      </c>
      <c r="U493" s="14" t="s">
        <v>120</v>
      </c>
      <c r="V493" s="14" t="s">
        <v>120</v>
      </c>
      <c r="W493" s="14">
        <v>200</v>
      </c>
      <c r="X493" s="14">
        <v>700</v>
      </c>
      <c r="Y493" s="14">
        <v>700</v>
      </c>
      <c r="Z493" s="14" t="s">
        <v>2129</v>
      </c>
      <c r="AA493" s="14" t="s">
        <v>2130</v>
      </c>
      <c r="AB493" s="14" t="s">
        <v>1659</v>
      </c>
      <c r="AC493" s="28"/>
      <c r="AD493" s="28"/>
      <c r="AE493" s="28"/>
      <c r="AF493" s="28"/>
    </row>
    <row r="494" ht="28.5" spans="1:32">
      <c r="A494" s="18" t="s">
        <v>31</v>
      </c>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28"/>
      <c r="AD494" s="28"/>
      <c r="AE494" s="28"/>
      <c r="AF494" s="28"/>
    </row>
    <row r="495" ht="28.5" spans="1:32">
      <c r="A495" s="18" t="s">
        <v>32</v>
      </c>
      <c r="B495" s="14">
        <v>4</v>
      </c>
      <c r="C495" s="14"/>
      <c r="D495" s="14"/>
      <c r="E495" s="14"/>
      <c r="F495" s="14"/>
      <c r="G495" s="14"/>
      <c r="H495" s="14"/>
      <c r="I495" s="14">
        <f t="shared" ref="I495:P495" si="20">SUM(I496:I499)</f>
        <v>303</v>
      </c>
      <c r="J495" s="14">
        <f t="shared" si="20"/>
        <v>303</v>
      </c>
      <c r="K495" s="14">
        <f t="shared" si="20"/>
        <v>0</v>
      </c>
      <c r="L495" s="14">
        <f t="shared" si="20"/>
        <v>300</v>
      </c>
      <c r="M495" s="14">
        <f t="shared" si="20"/>
        <v>0</v>
      </c>
      <c r="N495" s="14">
        <f t="shared" si="20"/>
        <v>3</v>
      </c>
      <c r="O495" s="14">
        <f t="shared" si="20"/>
        <v>0</v>
      </c>
      <c r="P495" s="14">
        <f t="shared" si="20"/>
        <v>0</v>
      </c>
      <c r="Q495" s="14"/>
      <c r="R495" s="14"/>
      <c r="S495" s="14"/>
      <c r="T495" s="14"/>
      <c r="U495" s="14"/>
      <c r="V495" s="14"/>
      <c r="W495" s="14"/>
      <c r="X495" s="14"/>
      <c r="Y495" s="14"/>
      <c r="Z495" s="14"/>
      <c r="AA495" s="14"/>
      <c r="AB495" s="14"/>
      <c r="AC495" s="28"/>
      <c r="AD495" s="28"/>
      <c r="AE495" s="28"/>
      <c r="AF495" s="28"/>
    </row>
    <row r="496" ht="99.75" spans="1:32">
      <c r="A496" s="18" t="s">
        <v>32</v>
      </c>
      <c r="B496" s="29" t="s">
        <v>2131</v>
      </c>
      <c r="C496" s="14" t="s">
        <v>2132</v>
      </c>
      <c r="D496" s="14" t="s">
        <v>1658</v>
      </c>
      <c r="E496" s="14"/>
      <c r="F496" s="14" t="s">
        <v>106</v>
      </c>
      <c r="G496" s="14" t="s">
        <v>1659</v>
      </c>
      <c r="H496" s="14" t="s">
        <v>2125</v>
      </c>
      <c r="I496" s="14">
        <v>300</v>
      </c>
      <c r="J496" s="14">
        <v>300</v>
      </c>
      <c r="K496" s="14"/>
      <c r="L496" s="14">
        <v>300</v>
      </c>
      <c r="M496" s="14"/>
      <c r="N496" s="14"/>
      <c r="O496" s="14"/>
      <c r="P496" s="14"/>
      <c r="Q496" s="14" t="s">
        <v>119</v>
      </c>
      <c r="R496" s="14" t="s">
        <v>108</v>
      </c>
      <c r="S496" s="14" t="s">
        <v>120</v>
      </c>
      <c r="T496" s="14" t="s">
        <v>120</v>
      </c>
      <c r="U496" s="14" t="s">
        <v>120</v>
      </c>
      <c r="V496" s="14" t="s">
        <v>120</v>
      </c>
      <c r="W496" s="14">
        <v>300</v>
      </c>
      <c r="X496" s="14">
        <v>1000</v>
      </c>
      <c r="Y496" s="14">
        <v>1000</v>
      </c>
      <c r="Z496" s="14" t="s">
        <v>2126</v>
      </c>
      <c r="AA496" s="14" t="s">
        <v>2127</v>
      </c>
      <c r="AB496" s="14" t="s">
        <v>1659</v>
      </c>
      <c r="AC496" s="28"/>
      <c r="AD496" s="28"/>
      <c r="AE496" s="28"/>
      <c r="AF496" s="28"/>
    </row>
    <row r="497" ht="57" spans="1:32">
      <c r="A497" s="18" t="s">
        <v>32</v>
      </c>
      <c r="B497" s="29" t="s">
        <v>2133</v>
      </c>
      <c r="C497" s="14" t="s">
        <v>2134</v>
      </c>
      <c r="D497" s="14" t="s">
        <v>288</v>
      </c>
      <c r="E497" s="14" t="s">
        <v>289</v>
      </c>
      <c r="F497" s="14" t="s">
        <v>106</v>
      </c>
      <c r="G497" s="14" t="s">
        <v>289</v>
      </c>
      <c r="H497" s="14" t="s">
        <v>1508</v>
      </c>
      <c r="I497" s="14">
        <v>1.5</v>
      </c>
      <c r="J497" s="14">
        <v>1.5</v>
      </c>
      <c r="K497" s="14"/>
      <c r="L497" s="14"/>
      <c r="M497" s="14"/>
      <c r="N497" s="14">
        <v>1.5</v>
      </c>
      <c r="O497" s="14"/>
      <c r="P497" s="14"/>
      <c r="Q497" s="14" t="s">
        <v>119</v>
      </c>
      <c r="R497" s="14" t="s">
        <v>108</v>
      </c>
      <c r="S497" s="14" t="s">
        <v>108</v>
      </c>
      <c r="T497" s="14" t="s">
        <v>108</v>
      </c>
      <c r="U497" s="14" t="s">
        <v>120</v>
      </c>
      <c r="V497" s="14" t="s">
        <v>120</v>
      </c>
      <c r="W497" s="14">
        <v>20</v>
      </c>
      <c r="X497" s="14">
        <v>65</v>
      </c>
      <c r="Y497" s="14">
        <v>65</v>
      </c>
      <c r="Z497" s="14" t="s">
        <v>291</v>
      </c>
      <c r="AA497" s="14" t="s">
        <v>2135</v>
      </c>
      <c r="AB497" s="14" t="s">
        <v>288</v>
      </c>
      <c r="AC497" s="28"/>
      <c r="AD497" s="28"/>
      <c r="AE497" s="28"/>
      <c r="AF497" s="28"/>
    </row>
    <row r="498" ht="57" spans="1:32">
      <c r="A498" s="18" t="s">
        <v>32</v>
      </c>
      <c r="B498" s="29" t="s">
        <v>2136</v>
      </c>
      <c r="C498" s="14" t="s">
        <v>2137</v>
      </c>
      <c r="D498" s="14" t="s">
        <v>288</v>
      </c>
      <c r="E498" s="14" t="s">
        <v>289</v>
      </c>
      <c r="F498" s="14" t="s">
        <v>106</v>
      </c>
      <c r="G498" s="14" t="s">
        <v>289</v>
      </c>
      <c r="H498" s="14" t="s">
        <v>290</v>
      </c>
      <c r="I498" s="14">
        <v>0.9</v>
      </c>
      <c r="J498" s="14">
        <v>0.9</v>
      </c>
      <c r="K498" s="14"/>
      <c r="L498" s="14"/>
      <c r="M498" s="14"/>
      <c r="N498" s="14">
        <v>0.9</v>
      </c>
      <c r="O498" s="14"/>
      <c r="P498" s="14"/>
      <c r="Q498" s="14" t="s">
        <v>119</v>
      </c>
      <c r="R498" s="14" t="s">
        <v>108</v>
      </c>
      <c r="S498" s="14" t="s">
        <v>108</v>
      </c>
      <c r="T498" s="14" t="s">
        <v>108</v>
      </c>
      <c r="U498" s="14" t="s">
        <v>120</v>
      </c>
      <c r="V498" s="14" t="s">
        <v>120</v>
      </c>
      <c r="W498" s="14">
        <v>35</v>
      </c>
      <c r="X498" s="14">
        <v>110</v>
      </c>
      <c r="Y498" s="14">
        <v>75</v>
      </c>
      <c r="Z498" s="14" t="s">
        <v>291</v>
      </c>
      <c r="AA498" s="14" t="s">
        <v>2138</v>
      </c>
      <c r="AB498" s="14" t="s">
        <v>288</v>
      </c>
      <c r="AC498" s="28"/>
      <c r="AD498" s="28"/>
      <c r="AE498" s="28"/>
      <c r="AF498" s="28"/>
    </row>
    <row r="499" ht="57" spans="1:32">
      <c r="A499" s="18" t="s">
        <v>32</v>
      </c>
      <c r="B499" s="29" t="s">
        <v>2139</v>
      </c>
      <c r="C499" s="14" t="s">
        <v>2140</v>
      </c>
      <c r="D499" s="14" t="s">
        <v>288</v>
      </c>
      <c r="E499" s="14" t="s">
        <v>289</v>
      </c>
      <c r="F499" s="14" t="s">
        <v>106</v>
      </c>
      <c r="G499" s="14" t="s">
        <v>289</v>
      </c>
      <c r="H499" s="14" t="s">
        <v>290</v>
      </c>
      <c r="I499" s="14">
        <v>0.6</v>
      </c>
      <c r="J499" s="14">
        <v>0.6</v>
      </c>
      <c r="K499" s="14"/>
      <c r="L499" s="14"/>
      <c r="M499" s="14"/>
      <c r="N499" s="14">
        <v>0.6</v>
      </c>
      <c r="O499" s="14"/>
      <c r="P499" s="14"/>
      <c r="Q499" s="14" t="s">
        <v>119</v>
      </c>
      <c r="R499" s="14" t="s">
        <v>108</v>
      </c>
      <c r="S499" s="14" t="s">
        <v>108</v>
      </c>
      <c r="T499" s="14" t="s">
        <v>108</v>
      </c>
      <c r="U499" s="14" t="s">
        <v>120</v>
      </c>
      <c r="V499" s="14" t="s">
        <v>120</v>
      </c>
      <c r="W499" s="14">
        <v>20</v>
      </c>
      <c r="X499" s="14">
        <v>65</v>
      </c>
      <c r="Y499" s="14">
        <v>65</v>
      </c>
      <c r="Z499" s="14" t="s">
        <v>291</v>
      </c>
      <c r="AA499" s="14" t="s">
        <v>2141</v>
      </c>
      <c r="AB499" s="14" t="s">
        <v>288</v>
      </c>
      <c r="AC499" s="28"/>
      <c r="AD499" s="28"/>
      <c r="AE499" s="28"/>
      <c r="AF499" s="28"/>
    </row>
    <row r="500" spans="1:32">
      <c r="A500" s="32" t="s">
        <v>33</v>
      </c>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28"/>
      <c r="AD500" s="28"/>
      <c r="AE500" s="28"/>
      <c r="AF500" s="28"/>
    </row>
    <row r="501" ht="28.5" spans="1:32">
      <c r="A501" s="15" t="s">
        <v>34</v>
      </c>
      <c r="B501" s="14">
        <f>B502+B533+B538+B539+B548</f>
        <v>43</v>
      </c>
      <c r="C501" s="14"/>
      <c r="D501" s="14"/>
      <c r="E501" s="14"/>
      <c r="F501" s="14"/>
      <c r="G501" s="14"/>
      <c r="H501" s="14"/>
      <c r="I501" s="14">
        <f t="shared" ref="I501:P501" si="21">I502+I533+I538+I539+I548</f>
        <v>3110</v>
      </c>
      <c r="J501" s="14">
        <f t="shared" si="21"/>
        <v>3074.5</v>
      </c>
      <c r="K501" s="14">
        <f t="shared" si="21"/>
        <v>2269</v>
      </c>
      <c r="L501" s="14">
        <f t="shared" si="21"/>
        <v>270</v>
      </c>
      <c r="M501" s="14">
        <f t="shared" si="21"/>
        <v>0</v>
      </c>
      <c r="N501" s="14">
        <f t="shared" si="21"/>
        <v>535.5</v>
      </c>
      <c r="O501" s="14">
        <f t="shared" si="21"/>
        <v>0</v>
      </c>
      <c r="P501" s="14">
        <f t="shared" si="21"/>
        <v>35.5</v>
      </c>
      <c r="Q501" s="14"/>
      <c r="R501" s="14"/>
      <c r="S501" s="14"/>
      <c r="T501" s="14"/>
      <c r="U501" s="14"/>
      <c r="V501" s="14"/>
      <c r="W501" s="14"/>
      <c r="X501" s="14"/>
      <c r="Y501" s="14"/>
      <c r="Z501" s="14"/>
      <c r="AA501" s="14"/>
      <c r="AB501" s="14"/>
      <c r="AC501" s="28"/>
      <c r="AD501" s="28"/>
      <c r="AE501" s="28"/>
      <c r="AF501" s="28"/>
    </row>
    <row r="502" spans="1:32">
      <c r="A502" s="18" t="s">
        <v>35</v>
      </c>
      <c r="B502" s="14">
        <v>30</v>
      </c>
      <c r="C502" s="14"/>
      <c r="D502" s="14"/>
      <c r="E502" s="14"/>
      <c r="F502" s="14"/>
      <c r="G502" s="14"/>
      <c r="H502" s="14"/>
      <c r="I502" s="14">
        <f t="shared" ref="I502:P502" si="22">SUM(I503:I532)</f>
        <v>2168</v>
      </c>
      <c r="J502" s="14">
        <f t="shared" si="22"/>
        <v>2134</v>
      </c>
      <c r="K502" s="14">
        <f t="shared" si="22"/>
        <v>1664</v>
      </c>
      <c r="L502" s="14">
        <f t="shared" si="22"/>
        <v>90</v>
      </c>
      <c r="M502" s="14">
        <f t="shared" si="22"/>
        <v>0</v>
      </c>
      <c r="N502" s="14">
        <f t="shared" si="22"/>
        <v>380</v>
      </c>
      <c r="O502" s="14">
        <f t="shared" si="22"/>
        <v>0</v>
      </c>
      <c r="P502" s="14">
        <f t="shared" si="22"/>
        <v>34</v>
      </c>
      <c r="Q502" s="14"/>
      <c r="R502" s="14"/>
      <c r="S502" s="14"/>
      <c r="T502" s="14"/>
      <c r="U502" s="14"/>
      <c r="V502" s="14"/>
      <c r="W502" s="14"/>
      <c r="X502" s="14"/>
      <c r="Y502" s="14"/>
      <c r="Z502" s="14"/>
      <c r="AA502" s="14"/>
      <c r="AB502" s="14"/>
      <c r="AC502" s="28"/>
      <c r="AD502" s="28"/>
      <c r="AE502" s="28"/>
      <c r="AF502" s="28"/>
    </row>
    <row r="503" ht="114" spans="1:32">
      <c r="A503" s="18" t="s">
        <v>35</v>
      </c>
      <c r="B503" s="14" t="s">
        <v>2142</v>
      </c>
      <c r="C503" s="14" t="s">
        <v>2143</v>
      </c>
      <c r="D503" s="14" t="s">
        <v>241</v>
      </c>
      <c r="E503" s="14" t="s">
        <v>2144</v>
      </c>
      <c r="F503" s="14" t="s">
        <v>106</v>
      </c>
      <c r="G503" s="14" t="s">
        <v>241</v>
      </c>
      <c r="H503" s="14" t="s">
        <v>2145</v>
      </c>
      <c r="I503" s="14">
        <v>80</v>
      </c>
      <c r="J503" s="14">
        <v>80</v>
      </c>
      <c r="K503" s="14"/>
      <c r="L503" s="14">
        <v>80</v>
      </c>
      <c r="M503" s="14"/>
      <c r="N503" s="14"/>
      <c r="O503" s="14"/>
      <c r="P503" s="14"/>
      <c r="Q503" s="14" t="s">
        <v>119</v>
      </c>
      <c r="R503" s="14" t="s">
        <v>108</v>
      </c>
      <c r="S503" s="14" t="s">
        <v>108</v>
      </c>
      <c r="T503" s="14" t="s">
        <v>120</v>
      </c>
      <c r="U503" s="14" t="s">
        <v>120</v>
      </c>
      <c r="V503" s="14" t="s">
        <v>120</v>
      </c>
      <c r="W503" s="14">
        <v>80</v>
      </c>
      <c r="X503" s="14">
        <v>221</v>
      </c>
      <c r="Y503" s="14">
        <v>221</v>
      </c>
      <c r="Z503" s="14" t="s">
        <v>244</v>
      </c>
      <c r="AA503" s="14" t="s">
        <v>2146</v>
      </c>
      <c r="AB503" s="14" t="s">
        <v>241</v>
      </c>
      <c r="AC503" s="28"/>
      <c r="AD503" s="28"/>
      <c r="AE503" s="28"/>
      <c r="AF503" s="28"/>
    </row>
    <row r="504" ht="42.75" spans="1:32">
      <c r="A504" s="18" t="s">
        <v>35</v>
      </c>
      <c r="B504" s="14" t="s">
        <v>2147</v>
      </c>
      <c r="C504" s="14" t="s">
        <v>2148</v>
      </c>
      <c r="D504" s="14" t="s">
        <v>288</v>
      </c>
      <c r="E504" s="14" t="s">
        <v>295</v>
      </c>
      <c r="F504" s="14" t="s">
        <v>106</v>
      </c>
      <c r="G504" s="14" t="s">
        <v>295</v>
      </c>
      <c r="H504" s="14" t="s">
        <v>296</v>
      </c>
      <c r="I504" s="14">
        <v>10</v>
      </c>
      <c r="J504" s="14">
        <v>10</v>
      </c>
      <c r="K504" s="14"/>
      <c r="L504" s="14"/>
      <c r="M504" s="14"/>
      <c r="N504" s="14">
        <v>10</v>
      </c>
      <c r="O504" s="14"/>
      <c r="P504" s="14"/>
      <c r="Q504" s="14" t="s">
        <v>119</v>
      </c>
      <c r="R504" s="14" t="s">
        <v>108</v>
      </c>
      <c r="S504" s="14" t="s">
        <v>120</v>
      </c>
      <c r="T504" s="14" t="s">
        <v>120</v>
      </c>
      <c r="U504" s="14" t="s">
        <v>120</v>
      </c>
      <c r="V504" s="14" t="s">
        <v>120</v>
      </c>
      <c r="W504" s="14">
        <v>15</v>
      </c>
      <c r="X504" s="14">
        <v>120</v>
      </c>
      <c r="Y504" s="14">
        <v>423</v>
      </c>
      <c r="Z504" s="14" t="s">
        <v>291</v>
      </c>
      <c r="AA504" s="14" t="s">
        <v>2149</v>
      </c>
      <c r="AB504" s="14" t="s">
        <v>288</v>
      </c>
      <c r="AC504" s="28"/>
      <c r="AD504" s="28"/>
      <c r="AE504" s="28"/>
      <c r="AF504" s="28"/>
    </row>
    <row r="505" ht="71.25" spans="1:32">
      <c r="A505" s="18" t="s">
        <v>35</v>
      </c>
      <c r="B505" s="14" t="s">
        <v>2150</v>
      </c>
      <c r="C505" s="14" t="s">
        <v>2151</v>
      </c>
      <c r="D505" s="14" t="s">
        <v>288</v>
      </c>
      <c r="E505" s="14" t="s">
        <v>315</v>
      </c>
      <c r="F505" s="14" t="s">
        <v>106</v>
      </c>
      <c r="G505" s="14" t="s">
        <v>316</v>
      </c>
      <c r="H505" s="14" t="s">
        <v>317</v>
      </c>
      <c r="I505" s="14">
        <v>10</v>
      </c>
      <c r="J505" s="14">
        <v>10</v>
      </c>
      <c r="K505" s="14"/>
      <c r="L505" s="14">
        <v>10</v>
      </c>
      <c r="M505" s="14"/>
      <c r="N505" s="14"/>
      <c r="O505" s="14"/>
      <c r="P505" s="14"/>
      <c r="Q505" s="14" t="s">
        <v>119</v>
      </c>
      <c r="R505" s="14" t="s">
        <v>108</v>
      </c>
      <c r="S505" s="14" t="s">
        <v>120</v>
      </c>
      <c r="T505" s="14" t="s">
        <v>108</v>
      </c>
      <c r="U505" s="14" t="s">
        <v>108</v>
      </c>
      <c r="V505" s="14" t="s">
        <v>120</v>
      </c>
      <c r="W505" s="14">
        <v>20</v>
      </c>
      <c r="X505" s="14">
        <v>65</v>
      </c>
      <c r="Y505" s="14" t="s">
        <v>2152</v>
      </c>
      <c r="Z505" s="14" t="s">
        <v>2153</v>
      </c>
      <c r="AA505" s="14" t="s">
        <v>2154</v>
      </c>
      <c r="AB505" s="14" t="s">
        <v>288</v>
      </c>
      <c r="AC505" s="28"/>
      <c r="AD505" s="28"/>
      <c r="AE505" s="28"/>
      <c r="AF505" s="28"/>
    </row>
    <row r="506" ht="57" spans="1:32">
      <c r="A506" s="18" t="s">
        <v>35</v>
      </c>
      <c r="B506" s="14" t="s">
        <v>2155</v>
      </c>
      <c r="C506" s="14" t="s">
        <v>2156</v>
      </c>
      <c r="D506" s="14" t="s">
        <v>428</v>
      </c>
      <c r="E506" s="14" t="s">
        <v>1100</v>
      </c>
      <c r="F506" s="14" t="s">
        <v>106</v>
      </c>
      <c r="G506" s="14" t="s">
        <v>1101</v>
      </c>
      <c r="H506" s="14" t="s">
        <v>1909</v>
      </c>
      <c r="I506" s="14">
        <v>10</v>
      </c>
      <c r="J506" s="14">
        <v>10</v>
      </c>
      <c r="K506" s="14"/>
      <c r="L506" s="14"/>
      <c r="M506" s="14"/>
      <c r="N506" s="14">
        <v>10</v>
      </c>
      <c r="O506" s="14"/>
      <c r="P506" s="14"/>
      <c r="Q506" s="14" t="s">
        <v>119</v>
      </c>
      <c r="R506" s="14" t="s">
        <v>108</v>
      </c>
      <c r="S506" s="14" t="s">
        <v>108</v>
      </c>
      <c r="T506" s="14" t="s">
        <v>108</v>
      </c>
      <c r="U506" s="14" t="s">
        <v>108</v>
      </c>
      <c r="V506" s="14" t="s">
        <v>120</v>
      </c>
      <c r="W506" s="14">
        <v>12</v>
      </c>
      <c r="X506" s="14">
        <v>73</v>
      </c>
      <c r="Y506" s="14">
        <v>112</v>
      </c>
      <c r="Z506" s="14" t="s">
        <v>431</v>
      </c>
      <c r="AA506" s="14" t="s">
        <v>2157</v>
      </c>
      <c r="AB506" s="14" t="s">
        <v>428</v>
      </c>
      <c r="AC506" s="28"/>
      <c r="AD506" s="28"/>
      <c r="AE506" s="28"/>
      <c r="AF506" s="28"/>
    </row>
    <row r="507" ht="42.75" spans="1:32">
      <c r="A507" s="18" t="s">
        <v>35</v>
      </c>
      <c r="B507" s="14" t="s">
        <v>2158</v>
      </c>
      <c r="C507" s="14" t="s">
        <v>2159</v>
      </c>
      <c r="D507" s="14" t="s">
        <v>428</v>
      </c>
      <c r="E507" s="14" t="s">
        <v>2160</v>
      </c>
      <c r="F507" s="14" t="s">
        <v>106</v>
      </c>
      <c r="G507" s="14" t="s">
        <v>2160</v>
      </c>
      <c r="H507" s="14" t="s">
        <v>2161</v>
      </c>
      <c r="I507" s="14">
        <v>20</v>
      </c>
      <c r="J507" s="14">
        <v>20</v>
      </c>
      <c r="K507" s="14"/>
      <c r="L507" s="14"/>
      <c r="M507" s="14"/>
      <c r="N507" s="14">
        <v>20</v>
      </c>
      <c r="O507" s="14">
        <v>0</v>
      </c>
      <c r="P507" s="14">
        <v>0</v>
      </c>
      <c r="Q507" s="14" t="s">
        <v>119</v>
      </c>
      <c r="R507" s="14" t="s">
        <v>108</v>
      </c>
      <c r="S507" s="14" t="s">
        <v>108</v>
      </c>
      <c r="T507" s="14" t="s">
        <v>108</v>
      </c>
      <c r="U507" s="14" t="s">
        <v>108</v>
      </c>
      <c r="V507" s="14" t="s">
        <v>120</v>
      </c>
      <c r="W507" s="14">
        <v>120</v>
      </c>
      <c r="X507" s="14">
        <v>426</v>
      </c>
      <c r="Y507" s="14">
        <v>426</v>
      </c>
      <c r="Z507" s="14" t="s">
        <v>431</v>
      </c>
      <c r="AA507" s="14" t="s">
        <v>2162</v>
      </c>
      <c r="AB507" s="14" t="s">
        <v>428</v>
      </c>
      <c r="AC507" s="28"/>
      <c r="AD507" s="28"/>
      <c r="AE507" s="28"/>
      <c r="AF507" s="28"/>
    </row>
    <row r="508" ht="71.25" spans="1:32">
      <c r="A508" s="18" t="s">
        <v>35</v>
      </c>
      <c r="B508" s="14" t="s">
        <v>2163</v>
      </c>
      <c r="C508" s="14" t="s">
        <v>2164</v>
      </c>
      <c r="D508" s="14" t="s">
        <v>428</v>
      </c>
      <c r="E508" s="14" t="s">
        <v>429</v>
      </c>
      <c r="F508" s="14" t="s">
        <v>106</v>
      </c>
      <c r="G508" s="14" t="s">
        <v>429</v>
      </c>
      <c r="H508" s="14" t="s">
        <v>2165</v>
      </c>
      <c r="I508" s="14">
        <v>60</v>
      </c>
      <c r="J508" s="14">
        <v>60</v>
      </c>
      <c r="K508" s="14"/>
      <c r="L508" s="14"/>
      <c r="M508" s="14"/>
      <c r="N508" s="14">
        <v>60</v>
      </c>
      <c r="O508" s="14">
        <v>0</v>
      </c>
      <c r="P508" s="14">
        <v>0</v>
      </c>
      <c r="Q508" s="14" t="s">
        <v>119</v>
      </c>
      <c r="R508" s="14" t="s">
        <v>108</v>
      </c>
      <c r="S508" s="14" t="s">
        <v>108</v>
      </c>
      <c r="T508" s="14" t="s">
        <v>108</v>
      </c>
      <c r="U508" s="14" t="s">
        <v>108</v>
      </c>
      <c r="V508" s="14" t="s">
        <v>120</v>
      </c>
      <c r="W508" s="14">
        <v>62</v>
      </c>
      <c r="X508" s="14">
        <v>238</v>
      </c>
      <c r="Y508" s="14">
        <v>406</v>
      </c>
      <c r="Z508" s="14" t="s">
        <v>431</v>
      </c>
      <c r="AA508" s="14" t="s">
        <v>2166</v>
      </c>
      <c r="AB508" s="14" t="s">
        <v>428</v>
      </c>
      <c r="AC508" s="28"/>
      <c r="AD508" s="28"/>
      <c r="AE508" s="28"/>
      <c r="AF508" s="28"/>
    </row>
    <row r="509" ht="185.25" spans="1:32">
      <c r="A509" s="18" t="s">
        <v>35</v>
      </c>
      <c r="B509" s="14" t="s">
        <v>2167</v>
      </c>
      <c r="C509" s="14" t="s">
        <v>2168</v>
      </c>
      <c r="D509" s="14" t="s">
        <v>443</v>
      </c>
      <c r="E509" s="14" t="s">
        <v>444</v>
      </c>
      <c r="F509" s="14" t="s">
        <v>106</v>
      </c>
      <c r="G509" s="14" t="s">
        <v>445</v>
      </c>
      <c r="H509" s="14" t="s">
        <v>446</v>
      </c>
      <c r="I509" s="14">
        <v>100</v>
      </c>
      <c r="J509" s="14">
        <v>100</v>
      </c>
      <c r="K509" s="14">
        <v>100</v>
      </c>
      <c r="L509" s="14"/>
      <c r="M509" s="14"/>
      <c r="N509" s="14"/>
      <c r="O509" s="14"/>
      <c r="P509" s="14"/>
      <c r="Q509" s="14" t="s">
        <v>107</v>
      </c>
      <c r="R509" s="14" t="s">
        <v>108</v>
      </c>
      <c r="S509" s="14" t="s">
        <v>108</v>
      </c>
      <c r="T509" s="14" t="s">
        <v>120</v>
      </c>
      <c r="U509" s="14" t="s">
        <v>120</v>
      </c>
      <c r="V509" s="14" t="s">
        <v>120</v>
      </c>
      <c r="W509" s="14">
        <v>37</v>
      </c>
      <c r="X509" s="14">
        <v>137</v>
      </c>
      <c r="Y509" s="14">
        <v>416</v>
      </c>
      <c r="Z509" s="14" t="s">
        <v>447</v>
      </c>
      <c r="AA509" s="14" t="s">
        <v>2169</v>
      </c>
      <c r="AB509" s="14" t="s">
        <v>443</v>
      </c>
      <c r="AC509" s="28"/>
      <c r="AD509" s="28"/>
      <c r="AE509" s="28"/>
      <c r="AF509" s="28"/>
    </row>
    <row r="510" ht="185.25" spans="1:32">
      <c r="A510" s="18" t="s">
        <v>35</v>
      </c>
      <c r="B510" s="14" t="s">
        <v>2170</v>
      </c>
      <c r="C510" s="14" t="s">
        <v>2171</v>
      </c>
      <c r="D510" s="14" t="s">
        <v>443</v>
      </c>
      <c r="E510" s="14" t="s">
        <v>485</v>
      </c>
      <c r="F510" s="14" t="s">
        <v>106</v>
      </c>
      <c r="G510" s="14" t="s">
        <v>486</v>
      </c>
      <c r="H510" s="14" t="s">
        <v>487</v>
      </c>
      <c r="I510" s="14">
        <v>150</v>
      </c>
      <c r="J510" s="14">
        <v>150</v>
      </c>
      <c r="K510" s="14">
        <v>150</v>
      </c>
      <c r="L510" s="14"/>
      <c r="M510" s="14"/>
      <c r="N510" s="14"/>
      <c r="O510" s="14"/>
      <c r="P510" s="14"/>
      <c r="Q510" s="14" t="s">
        <v>107</v>
      </c>
      <c r="R510" s="14" t="s">
        <v>108</v>
      </c>
      <c r="S510" s="14" t="s">
        <v>108</v>
      </c>
      <c r="T510" s="14" t="s">
        <v>108</v>
      </c>
      <c r="U510" s="14" t="s">
        <v>120</v>
      </c>
      <c r="V510" s="14" t="s">
        <v>120</v>
      </c>
      <c r="W510" s="14">
        <v>219</v>
      </c>
      <c r="X510" s="14">
        <v>812</v>
      </c>
      <c r="Y510" s="14">
        <v>1893</v>
      </c>
      <c r="Z510" s="14" t="s">
        <v>447</v>
      </c>
      <c r="AA510" s="14" t="s">
        <v>2172</v>
      </c>
      <c r="AB510" s="14" t="s">
        <v>443</v>
      </c>
      <c r="AC510" s="28"/>
      <c r="AD510" s="28"/>
      <c r="AE510" s="28"/>
      <c r="AF510" s="28"/>
    </row>
    <row r="511" ht="185.25" spans="1:32">
      <c r="A511" s="18" t="s">
        <v>35</v>
      </c>
      <c r="B511" s="14" t="s">
        <v>2173</v>
      </c>
      <c r="C511" s="14" t="s">
        <v>2171</v>
      </c>
      <c r="D511" s="14" t="s">
        <v>443</v>
      </c>
      <c r="E511" s="14" t="s">
        <v>490</v>
      </c>
      <c r="F511" s="14" t="s">
        <v>106</v>
      </c>
      <c r="G511" s="14" t="s">
        <v>491</v>
      </c>
      <c r="H511" s="14" t="s">
        <v>492</v>
      </c>
      <c r="I511" s="14">
        <v>150</v>
      </c>
      <c r="J511" s="14">
        <v>150</v>
      </c>
      <c r="K511" s="14">
        <v>150</v>
      </c>
      <c r="L511" s="14"/>
      <c r="M511" s="14"/>
      <c r="N511" s="14"/>
      <c r="O511" s="14"/>
      <c r="P511" s="14"/>
      <c r="Q511" s="14" t="s">
        <v>107</v>
      </c>
      <c r="R511" s="14" t="s">
        <v>108</v>
      </c>
      <c r="S511" s="14" t="s">
        <v>108</v>
      </c>
      <c r="T511" s="14" t="s">
        <v>108</v>
      </c>
      <c r="U511" s="14" t="s">
        <v>108</v>
      </c>
      <c r="V511" s="14" t="s">
        <v>120</v>
      </c>
      <c r="W511" s="14">
        <v>17</v>
      </c>
      <c r="X511" s="14">
        <v>66</v>
      </c>
      <c r="Y511" s="14">
        <v>213</v>
      </c>
      <c r="Z511" s="14" t="s">
        <v>447</v>
      </c>
      <c r="AA511" s="14" t="s">
        <v>2172</v>
      </c>
      <c r="AB511" s="14" t="s">
        <v>443</v>
      </c>
      <c r="AC511" s="28"/>
      <c r="AD511" s="28"/>
      <c r="AE511" s="28"/>
      <c r="AF511" s="28"/>
    </row>
    <row r="512" ht="185.25" spans="1:32">
      <c r="A512" s="18" t="s">
        <v>35</v>
      </c>
      <c r="B512" s="14" t="s">
        <v>2174</v>
      </c>
      <c r="C512" s="14" t="s">
        <v>2175</v>
      </c>
      <c r="D512" s="14" t="s">
        <v>443</v>
      </c>
      <c r="E512" s="14" t="s">
        <v>479</v>
      </c>
      <c r="F512" s="14" t="s">
        <v>106</v>
      </c>
      <c r="G512" s="14" t="s">
        <v>480</v>
      </c>
      <c r="H512" s="14" t="s">
        <v>481</v>
      </c>
      <c r="I512" s="14">
        <v>100</v>
      </c>
      <c r="J512" s="14">
        <v>100</v>
      </c>
      <c r="K512" s="14">
        <v>100</v>
      </c>
      <c r="L512" s="14"/>
      <c r="M512" s="14"/>
      <c r="N512" s="14"/>
      <c r="O512" s="14"/>
      <c r="P512" s="14"/>
      <c r="Q512" s="14" t="s">
        <v>107</v>
      </c>
      <c r="R512" s="14" t="s">
        <v>108</v>
      </c>
      <c r="S512" s="14" t="s">
        <v>108</v>
      </c>
      <c r="T512" s="14" t="s">
        <v>108</v>
      </c>
      <c r="U512" s="14" t="s">
        <v>108</v>
      </c>
      <c r="V512" s="14" t="s">
        <v>120</v>
      </c>
      <c r="W512" s="14">
        <v>15</v>
      </c>
      <c r="X512" s="14">
        <v>47</v>
      </c>
      <c r="Y512" s="14">
        <v>235</v>
      </c>
      <c r="Z512" s="14" t="s">
        <v>447</v>
      </c>
      <c r="AA512" s="14" t="s">
        <v>2169</v>
      </c>
      <c r="AB512" s="14" t="s">
        <v>443</v>
      </c>
      <c r="AC512" s="28"/>
      <c r="AD512" s="28"/>
      <c r="AE512" s="28"/>
      <c r="AF512" s="28"/>
    </row>
    <row r="513" ht="185.25" spans="1:32">
      <c r="A513" s="18" t="s">
        <v>35</v>
      </c>
      <c r="B513" s="14" t="s">
        <v>2176</v>
      </c>
      <c r="C513" s="14" t="s">
        <v>2175</v>
      </c>
      <c r="D513" s="14" t="s">
        <v>443</v>
      </c>
      <c r="E513" s="14" t="s">
        <v>454</v>
      </c>
      <c r="F513" s="14" t="s">
        <v>106</v>
      </c>
      <c r="G513" s="14" t="s">
        <v>455</v>
      </c>
      <c r="H513" s="14" t="s">
        <v>456</v>
      </c>
      <c r="I513" s="14">
        <v>100</v>
      </c>
      <c r="J513" s="14">
        <v>100</v>
      </c>
      <c r="K513" s="14">
        <v>100</v>
      </c>
      <c r="L513" s="14"/>
      <c r="M513" s="14"/>
      <c r="N513" s="14"/>
      <c r="O513" s="14"/>
      <c r="P513" s="14"/>
      <c r="Q513" s="14" t="s">
        <v>119</v>
      </c>
      <c r="R513" s="14" t="s">
        <v>108</v>
      </c>
      <c r="S513" s="14" t="s">
        <v>108</v>
      </c>
      <c r="T513" s="14" t="s">
        <v>108</v>
      </c>
      <c r="U513" s="14" t="s">
        <v>108</v>
      </c>
      <c r="V513" s="14" t="s">
        <v>120</v>
      </c>
      <c r="W513" s="14">
        <v>22</v>
      </c>
      <c r="X513" s="14">
        <v>88</v>
      </c>
      <c r="Y513" s="14">
        <v>232</v>
      </c>
      <c r="Z513" s="14" t="s">
        <v>447</v>
      </c>
      <c r="AA513" s="14" t="s">
        <v>2169</v>
      </c>
      <c r="AB513" s="14" t="s">
        <v>443</v>
      </c>
      <c r="AC513" s="28"/>
      <c r="AD513" s="28"/>
      <c r="AE513" s="28"/>
      <c r="AF513" s="28"/>
    </row>
    <row r="514" ht="185.25" spans="1:32">
      <c r="A514" s="18" t="s">
        <v>35</v>
      </c>
      <c r="B514" s="14" t="s">
        <v>2177</v>
      </c>
      <c r="C514" s="14" t="s">
        <v>2175</v>
      </c>
      <c r="D514" s="14" t="s">
        <v>443</v>
      </c>
      <c r="E514" s="14" t="s">
        <v>495</v>
      </c>
      <c r="F514" s="14" t="s">
        <v>106</v>
      </c>
      <c r="G514" s="14" t="s">
        <v>496</v>
      </c>
      <c r="H514" s="14" t="s">
        <v>497</v>
      </c>
      <c r="I514" s="14">
        <v>100</v>
      </c>
      <c r="J514" s="14">
        <v>100</v>
      </c>
      <c r="K514" s="14">
        <v>100</v>
      </c>
      <c r="L514" s="14"/>
      <c r="M514" s="14"/>
      <c r="N514" s="14"/>
      <c r="O514" s="14"/>
      <c r="P514" s="14"/>
      <c r="Q514" s="14" t="s">
        <v>119</v>
      </c>
      <c r="R514" s="14" t="s">
        <v>108</v>
      </c>
      <c r="S514" s="14" t="s">
        <v>108</v>
      </c>
      <c r="T514" s="14" t="s">
        <v>108</v>
      </c>
      <c r="U514" s="14" t="s">
        <v>108</v>
      </c>
      <c r="V514" s="14" t="s">
        <v>120</v>
      </c>
      <c r="W514" s="14">
        <v>8</v>
      </c>
      <c r="X514" s="14">
        <v>32</v>
      </c>
      <c r="Y514" s="14">
        <v>81</v>
      </c>
      <c r="Z514" s="14" t="s">
        <v>447</v>
      </c>
      <c r="AA514" s="14" t="s">
        <v>2169</v>
      </c>
      <c r="AB514" s="14" t="s">
        <v>443</v>
      </c>
      <c r="AC514" s="28"/>
      <c r="AD514" s="28"/>
      <c r="AE514" s="28"/>
      <c r="AF514" s="28"/>
    </row>
    <row r="515" ht="185.25" spans="1:32">
      <c r="A515" s="18" t="s">
        <v>35</v>
      </c>
      <c r="B515" s="14" t="s">
        <v>2178</v>
      </c>
      <c r="C515" s="14" t="s">
        <v>2171</v>
      </c>
      <c r="D515" s="14" t="s">
        <v>443</v>
      </c>
      <c r="E515" s="14" t="s">
        <v>460</v>
      </c>
      <c r="F515" s="14" t="s">
        <v>106</v>
      </c>
      <c r="G515" s="14" t="s">
        <v>2179</v>
      </c>
      <c r="H515" s="14" t="s">
        <v>462</v>
      </c>
      <c r="I515" s="14">
        <v>150</v>
      </c>
      <c r="J515" s="14">
        <v>150</v>
      </c>
      <c r="K515" s="14">
        <v>150</v>
      </c>
      <c r="L515" s="14"/>
      <c r="M515" s="14"/>
      <c r="N515" s="14"/>
      <c r="O515" s="14"/>
      <c r="P515" s="14"/>
      <c r="Q515" s="14" t="s">
        <v>119</v>
      </c>
      <c r="R515" s="14" t="s">
        <v>108</v>
      </c>
      <c r="S515" s="14" t="s">
        <v>108</v>
      </c>
      <c r="T515" s="14" t="s">
        <v>108</v>
      </c>
      <c r="U515" s="14" t="s">
        <v>108</v>
      </c>
      <c r="V515" s="14" t="s">
        <v>120</v>
      </c>
      <c r="W515" s="14">
        <v>8</v>
      </c>
      <c r="X515" s="14">
        <v>31</v>
      </c>
      <c r="Y515" s="14">
        <v>84</v>
      </c>
      <c r="Z515" s="14" t="s">
        <v>447</v>
      </c>
      <c r="AA515" s="14" t="s">
        <v>2172</v>
      </c>
      <c r="AB515" s="14" t="s">
        <v>443</v>
      </c>
      <c r="AC515" s="28"/>
      <c r="AD515" s="28"/>
      <c r="AE515" s="28"/>
      <c r="AF515" s="28"/>
    </row>
    <row r="516" ht="185.25" spans="1:32">
      <c r="A516" s="18" t="s">
        <v>35</v>
      </c>
      <c r="B516" s="14" t="s">
        <v>2180</v>
      </c>
      <c r="C516" s="14" t="s">
        <v>2171</v>
      </c>
      <c r="D516" s="14" t="s">
        <v>443</v>
      </c>
      <c r="E516" s="14" t="s">
        <v>474</v>
      </c>
      <c r="F516" s="14" t="s">
        <v>106</v>
      </c>
      <c r="G516" s="14" t="s">
        <v>475</v>
      </c>
      <c r="H516" s="14" t="s">
        <v>476</v>
      </c>
      <c r="I516" s="14">
        <v>150</v>
      </c>
      <c r="J516" s="14">
        <v>150</v>
      </c>
      <c r="K516" s="14">
        <v>150</v>
      </c>
      <c r="L516" s="14"/>
      <c r="M516" s="14"/>
      <c r="N516" s="14"/>
      <c r="O516" s="14"/>
      <c r="P516" s="14"/>
      <c r="Q516" s="14" t="s">
        <v>119</v>
      </c>
      <c r="R516" s="14" t="s">
        <v>108</v>
      </c>
      <c r="S516" s="14" t="s">
        <v>108</v>
      </c>
      <c r="T516" s="14" t="s">
        <v>108</v>
      </c>
      <c r="U516" s="14" t="s">
        <v>108</v>
      </c>
      <c r="V516" s="14" t="s">
        <v>120</v>
      </c>
      <c r="W516" s="14">
        <v>15</v>
      </c>
      <c r="X516" s="14">
        <v>90</v>
      </c>
      <c r="Y516" s="14">
        <v>194</v>
      </c>
      <c r="Z516" s="14" t="s">
        <v>447</v>
      </c>
      <c r="AA516" s="14" t="s">
        <v>2172</v>
      </c>
      <c r="AB516" s="14" t="s">
        <v>443</v>
      </c>
      <c r="AC516" s="28"/>
      <c r="AD516" s="28"/>
      <c r="AE516" s="28"/>
      <c r="AF516" s="28"/>
    </row>
    <row r="517" ht="185.25" spans="1:32">
      <c r="A517" s="18" t="s">
        <v>35</v>
      </c>
      <c r="B517" s="14" t="s">
        <v>2181</v>
      </c>
      <c r="C517" s="14" t="s">
        <v>2175</v>
      </c>
      <c r="D517" s="14" t="s">
        <v>443</v>
      </c>
      <c r="E517" s="14" t="s">
        <v>468</v>
      </c>
      <c r="F517" s="14" t="s">
        <v>106</v>
      </c>
      <c r="G517" s="14" t="s">
        <v>2182</v>
      </c>
      <c r="H517" s="14" t="s">
        <v>2183</v>
      </c>
      <c r="I517" s="14">
        <v>100</v>
      </c>
      <c r="J517" s="14">
        <v>100</v>
      </c>
      <c r="K517" s="14">
        <v>100</v>
      </c>
      <c r="L517" s="14"/>
      <c r="M517" s="14"/>
      <c r="N517" s="14"/>
      <c r="O517" s="14"/>
      <c r="P517" s="14"/>
      <c r="Q517" s="14" t="s">
        <v>119</v>
      </c>
      <c r="R517" s="14" t="s">
        <v>108</v>
      </c>
      <c r="S517" s="14" t="s">
        <v>108</v>
      </c>
      <c r="T517" s="14" t="s">
        <v>108</v>
      </c>
      <c r="U517" s="14" t="s">
        <v>108</v>
      </c>
      <c r="V517" s="14" t="s">
        <v>120</v>
      </c>
      <c r="W517" s="14">
        <v>19</v>
      </c>
      <c r="X517" s="14">
        <v>76</v>
      </c>
      <c r="Y517" s="14">
        <v>142</v>
      </c>
      <c r="Z517" s="14" t="s">
        <v>447</v>
      </c>
      <c r="AA517" s="14" t="s">
        <v>2169</v>
      </c>
      <c r="AB517" s="14" t="s">
        <v>443</v>
      </c>
      <c r="AC517" s="28"/>
      <c r="AD517" s="28"/>
      <c r="AE517" s="28"/>
      <c r="AF517" s="28"/>
    </row>
    <row r="518" ht="99.75" spans="1:32">
      <c r="A518" s="18" t="s">
        <v>35</v>
      </c>
      <c r="B518" s="14" t="s">
        <v>2184</v>
      </c>
      <c r="C518" s="14" t="s">
        <v>2185</v>
      </c>
      <c r="D518" s="14" t="s">
        <v>658</v>
      </c>
      <c r="E518" s="14" t="s">
        <v>693</v>
      </c>
      <c r="F518" s="14" t="s">
        <v>106</v>
      </c>
      <c r="G518" s="14" t="s">
        <v>660</v>
      </c>
      <c r="H518" s="14" t="s">
        <v>694</v>
      </c>
      <c r="I518" s="14">
        <v>30</v>
      </c>
      <c r="J518" s="14">
        <v>27</v>
      </c>
      <c r="K518" s="14"/>
      <c r="L518" s="14"/>
      <c r="M518" s="14"/>
      <c r="N518" s="14">
        <v>27</v>
      </c>
      <c r="O518" s="14"/>
      <c r="P518" s="14">
        <v>3</v>
      </c>
      <c r="Q518" s="14" t="s">
        <v>119</v>
      </c>
      <c r="R518" s="14" t="s">
        <v>108</v>
      </c>
      <c r="S518" s="14" t="s">
        <v>120</v>
      </c>
      <c r="T518" s="14" t="s">
        <v>108</v>
      </c>
      <c r="U518" s="14" t="s">
        <v>108</v>
      </c>
      <c r="V518" s="14" t="s">
        <v>120</v>
      </c>
      <c r="W518" s="14">
        <v>70</v>
      </c>
      <c r="X518" s="14">
        <v>267</v>
      </c>
      <c r="Y518" s="14">
        <v>1520</v>
      </c>
      <c r="Z518" s="14" t="s">
        <v>447</v>
      </c>
      <c r="AA518" s="14" t="s">
        <v>2186</v>
      </c>
      <c r="AB518" s="14" t="s">
        <v>658</v>
      </c>
      <c r="AC518" s="28"/>
      <c r="AD518" s="28"/>
      <c r="AE518" s="28"/>
      <c r="AF518" s="28"/>
    </row>
    <row r="519" ht="85.5" spans="1:32">
      <c r="A519" s="18" t="s">
        <v>35</v>
      </c>
      <c r="B519" s="14" t="s">
        <v>2187</v>
      </c>
      <c r="C519" s="14" t="s">
        <v>2188</v>
      </c>
      <c r="D519" s="14" t="s">
        <v>658</v>
      </c>
      <c r="E519" s="14" t="s">
        <v>705</v>
      </c>
      <c r="F519" s="14" t="s">
        <v>106</v>
      </c>
      <c r="G519" s="14" t="s">
        <v>660</v>
      </c>
      <c r="H519" s="14" t="s">
        <v>706</v>
      </c>
      <c r="I519" s="14">
        <v>15</v>
      </c>
      <c r="J519" s="14">
        <v>15</v>
      </c>
      <c r="K519" s="14"/>
      <c r="L519" s="14"/>
      <c r="M519" s="14"/>
      <c r="N519" s="14">
        <v>15</v>
      </c>
      <c r="O519" s="14"/>
      <c r="P519" s="14"/>
      <c r="Q519" s="14" t="s">
        <v>119</v>
      </c>
      <c r="R519" s="14" t="s">
        <v>108</v>
      </c>
      <c r="S519" s="14" t="s">
        <v>120</v>
      </c>
      <c r="T519" s="14" t="s">
        <v>108</v>
      </c>
      <c r="U519" s="14" t="s">
        <v>120</v>
      </c>
      <c r="V519" s="14" t="s">
        <v>120</v>
      </c>
      <c r="W519" s="14">
        <v>5</v>
      </c>
      <c r="X519" s="14">
        <v>16</v>
      </c>
      <c r="Y519" s="14">
        <v>126</v>
      </c>
      <c r="Z519" s="14" t="s">
        <v>447</v>
      </c>
      <c r="AA519" s="14" t="s">
        <v>2189</v>
      </c>
      <c r="AB519" s="14" t="s">
        <v>658</v>
      </c>
      <c r="AC519" s="28"/>
      <c r="AD519" s="28"/>
      <c r="AE519" s="28"/>
      <c r="AF519" s="28"/>
    </row>
    <row r="520" ht="99.75" spans="1:32">
      <c r="A520" s="18" t="s">
        <v>35</v>
      </c>
      <c r="B520" s="14" t="s">
        <v>2190</v>
      </c>
      <c r="C520" s="14" t="s">
        <v>2191</v>
      </c>
      <c r="D520" s="14" t="s">
        <v>763</v>
      </c>
      <c r="E520" s="14" t="s">
        <v>775</v>
      </c>
      <c r="F520" s="14" t="s">
        <v>106</v>
      </c>
      <c r="G520" s="14" t="s">
        <v>765</v>
      </c>
      <c r="H520" s="14" t="s">
        <v>776</v>
      </c>
      <c r="I520" s="14">
        <v>10</v>
      </c>
      <c r="J520" s="14">
        <v>10</v>
      </c>
      <c r="K520" s="14"/>
      <c r="L520" s="14"/>
      <c r="M520" s="14"/>
      <c r="N520" s="14">
        <v>10</v>
      </c>
      <c r="O520" s="14"/>
      <c r="P520" s="14"/>
      <c r="Q520" s="14" t="s">
        <v>119</v>
      </c>
      <c r="R520" s="14" t="s">
        <v>108</v>
      </c>
      <c r="S520" s="14" t="s">
        <v>108</v>
      </c>
      <c r="T520" s="14" t="s">
        <v>108</v>
      </c>
      <c r="U520" s="14" t="s">
        <v>120</v>
      </c>
      <c r="V520" s="14" t="s">
        <v>120</v>
      </c>
      <c r="W520" s="14">
        <v>50</v>
      </c>
      <c r="X520" s="14">
        <v>183</v>
      </c>
      <c r="Y520" s="14">
        <v>985</v>
      </c>
      <c r="Z520" s="14" t="s">
        <v>365</v>
      </c>
      <c r="AA520" s="14" t="s">
        <v>2192</v>
      </c>
      <c r="AB520" s="14" t="s">
        <v>763</v>
      </c>
      <c r="AC520" s="28"/>
      <c r="AD520" s="28"/>
      <c r="AE520" s="28"/>
      <c r="AF520" s="28"/>
    </row>
    <row r="521" ht="42.75" spans="1:32">
      <c r="A521" s="18" t="s">
        <v>35</v>
      </c>
      <c r="B521" s="14" t="s">
        <v>2193</v>
      </c>
      <c r="C521" s="14" t="s">
        <v>2194</v>
      </c>
      <c r="D521" s="14" t="s">
        <v>790</v>
      </c>
      <c r="E521" s="14" t="s">
        <v>209</v>
      </c>
      <c r="F521" s="14" t="s">
        <v>106</v>
      </c>
      <c r="G521" s="14" t="s">
        <v>209</v>
      </c>
      <c r="H521" s="14" t="s">
        <v>1577</v>
      </c>
      <c r="I521" s="14">
        <v>25</v>
      </c>
      <c r="J521" s="14">
        <v>10</v>
      </c>
      <c r="K521" s="14">
        <v>10</v>
      </c>
      <c r="L521" s="14"/>
      <c r="M521" s="14"/>
      <c r="N521" s="14"/>
      <c r="O521" s="14"/>
      <c r="P521" s="14">
        <v>15</v>
      </c>
      <c r="Q521" s="14" t="s">
        <v>119</v>
      </c>
      <c r="R521" s="14" t="s">
        <v>108</v>
      </c>
      <c r="S521" s="14" t="s">
        <v>108</v>
      </c>
      <c r="T521" s="14" t="s">
        <v>120</v>
      </c>
      <c r="U521" s="14" t="s">
        <v>120</v>
      </c>
      <c r="V521" s="14" t="s">
        <v>120</v>
      </c>
      <c r="W521" s="14">
        <v>20</v>
      </c>
      <c r="X521" s="14">
        <v>49</v>
      </c>
      <c r="Y521" s="14">
        <v>49</v>
      </c>
      <c r="Z521" s="14" t="s">
        <v>365</v>
      </c>
      <c r="AA521" s="14" t="s">
        <v>2195</v>
      </c>
      <c r="AB521" s="14" t="s">
        <v>790</v>
      </c>
      <c r="AC521" s="28"/>
      <c r="AD521" s="28"/>
      <c r="AE521" s="28"/>
      <c r="AF521" s="28"/>
    </row>
    <row r="522" ht="57" spans="1:32">
      <c r="A522" s="18" t="s">
        <v>35</v>
      </c>
      <c r="B522" s="14" t="s">
        <v>2196</v>
      </c>
      <c r="C522" s="14" t="s">
        <v>2197</v>
      </c>
      <c r="D522" s="14" t="s">
        <v>790</v>
      </c>
      <c r="E522" s="14" t="s">
        <v>1584</v>
      </c>
      <c r="F522" s="14" t="s">
        <v>106</v>
      </c>
      <c r="G522" s="14" t="s">
        <v>1585</v>
      </c>
      <c r="H522" s="14" t="s">
        <v>1586</v>
      </c>
      <c r="I522" s="14">
        <v>28</v>
      </c>
      <c r="J522" s="14">
        <v>28</v>
      </c>
      <c r="K522" s="14">
        <v>28</v>
      </c>
      <c r="L522" s="14"/>
      <c r="M522" s="14"/>
      <c r="N522" s="14"/>
      <c r="O522" s="14"/>
      <c r="P522" s="14"/>
      <c r="Q522" s="14" t="s">
        <v>119</v>
      </c>
      <c r="R522" s="14" t="s">
        <v>108</v>
      </c>
      <c r="S522" s="14" t="s">
        <v>108</v>
      </c>
      <c r="T522" s="14" t="s">
        <v>120</v>
      </c>
      <c r="U522" s="14" t="s">
        <v>120</v>
      </c>
      <c r="V522" s="14" t="s">
        <v>120</v>
      </c>
      <c r="W522" s="14">
        <v>15</v>
      </c>
      <c r="X522" s="14">
        <v>59</v>
      </c>
      <c r="Y522" s="14">
        <v>82</v>
      </c>
      <c r="Z522" s="14" t="s">
        <v>365</v>
      </c>
      <c r="AA522" s="14" t="s">
        <v>2198</v>
      </c>
      <c r="AB522" s="14" t="s">
        <v>790</v>
      </c>
      <c r="AC522" s="28"/>
      <c r="AD522" s="28"/>
      <c r="AE522" s="28"/>
      <c r="AF522" s="28"/>
    </row>
    <row r="523" ht="42.75" spans="1:32">
      <c r="A523" s="18" t="s">
        <v>35</v>
      </c>
      <c r="B523" s="14" t="s">
        <v>2199</v>
      </c>
      <c r="C523" s="14" t="s">
        <v>2200</v>
      </c>
      <c r="D523" s="14" t="s">
        <v>790</v>
      </c>
      <c r="E523" s="14" t="s">
        <v>823</v>
      </c>
      <c r="F523" s="14" t="s">
        <v>106</v>
      </c>
      <c r="G523" s="14" t="s">
        <v>823</v>
      </c>
      <c r="H523" s="14" t="s">
        <v>824</v>
      </c>
      <c r="I523" s="14">
        <v>32</v>
      </c>
      <c r="J523" s="14">
        <v>16</v>
      </c>
      <c r="K523" s="14">
        <v>16</v>
      </c>
      <c r="L523" s="14"/>
      <c r="M523" s="14"/>
      <c r="N523" s="14"/>
      <c r="O523" s="14"/>
      <c r="P523" s="14">
        <v>16</v>
      </c>
      <c r="Q523" s="14" t="s">
        <v>119</v>
      </c>
      <c r="R523" s="14" t="s">
        <v>108</v>
      </c>
      <c r="S523" s="14" t="s">
        <v>108</v>
      </c>
      <c r="T523" s="14" t="s">
        <v>120</v>
      </c>
      <c r="U523" s="14" t="s">
        <v>120</v>
      </c>
      <c r="V523" s="14" t="s">
        <v>120</v>
      </c>
      <c r="W523" s="14">
        <v>32</v>
      </c>
      <c r="X523" s="14">
        <v>128</v>
      </c>
      <c r="Y523" s="14">
        <v>128</v>
      </c>
      <c r="Z523" s="14" t="s">
        <v>365</v>
      </c>
      <c r="AA523" s="14" t="s">
        <v>2201</v>
      </c>
      <c r="AB523" s="14" t="s">
        <v>790</v>
      </c>
      <c r="AC523" s="28"/>
      <c r="AD523" s="28"/>
      <c r="AE523" s="28"/>
      <c r="AF523" s="28"/>
    </row>
    <row r="524" ht="156.75" spans="1:32">
      <c r="A524" s="18" t="s">
        <v>35</v>
      </c>
      <c r="B524" s="14" t="s">
        <v>2202</v>
      </c>
      <c r="C524" s="14" t="s">
        <v>2203</v>
      </c>
      <c r="D524" s="14" t="s">
        <v>857</v>
      </c>
      <c r="E524" s="14" t="s">
        <v>890</v>
      </c>
      <c r="F524" s="14" t="s">
        <v>106</v>
      </c>
      <c r="G524" s="14" t="s">
        <v>890</v>
      </c>
      <c r="H524" s="14" t="s">
        <v>538</v>
      </c>
      <c r="I524" s="14">
        <v>228</v>
      </c>
      <c r="J524" s="14">
        <v>228</v>
      </c>
      <c r="K524" s="14"/>
      <c r="L524" s="14"/>
      <c r="M524" s="14"/>
      <c r="N524" s="14">
        <v>228</v>
      </c>
      <c r="O524" s="14"/>
      <c r="P524" s="14"/>
      <c r="Q524" s="14" t="s">
        <v>119</v>
      </c>
      <c r="R524" s="14" t="s">
        <v>108</v>
      </c>
      <c r="S524" s="14" t="s">
        <v>108</v>
      </c>
      <c r="T524" s="14" t="s">
        <v>108</v>
      </c>
      <c r="U524" s="14" t="s">
        <v>108</v>
      </c>
      <c r="V524" s="14" t="s">
        <v>120</v>
      </c>
      <c r="W524" s="14">
        <v>87</v>
      </c>
      <c r="X524" s="14">
        <v>296</v>
      </c>
      <c r="Y524" s="14">
        <v>1149</v>
      </c>
      <c r="Z524" s="14" t="s">
        <v>891</v>
      </c>
      <c r="AA524" s="14" t="s">
        <v>2204</v>
      </c>
      <c r="AB524" s="14" t="s">
        <v>857</v>
      </c>
      <c r="AC524" s="28"/>
      <c r="AD524" s="28"/>
      <c r="AE524" s="28"/>
      <c r="AF524" s="28"/>
    </row>
    <row r="525" ht="42.75" spans="1:32">
      <c r="A525" s="18" t="s">
        <v>35</v>
      </c>
      <c r="B525" s="14" t="s">
        <v>2205</v>
      </c>
      <c r="C525" s="14" t="s">
        <v>2206</v>
      </c>
      <c r="D525" s="14" t="s">
        <v>1000</v>
      </c>
      <c r="E525" s="14" t="s">
        <v>1001</v>
      </c>
      <c r="F525" s="14" t="s">
        <v>106</v>
      </c>
      <c r="G525" s="14" t="s">
        <v>1001</v>
      </c>
      <c r="H525" s="14" t="s">
        <v>1002</v>
      </c>
      <c r="I525" s="14">
        <v>50</v>
      </c>
      <c r="J525" s="14">
        <v>50</v>
      </c>
      <c r="K525" s="14">
        <v>50</v>
      </c>
      <c r="L525" s="14"/>
      <c r="M525" s="14"/>
      <c r="N525" s="14"/>
      <c r="O525" s="14"/>
      <c r="P525" s="14"/>
      <c r="Q525" s="14" t="s">
        <v>119</v>
      </c>
      <c r="R525" s="14" t="s">
        <v>108</v>
      </c>
      <c r="S525" s="14" t="s">
        <v>108</v>
      </c>
      <c r="T525" s="14" t="s">
        <v>108</v>
      </c>
      <c r="U525" s="14" t="s">
        <v>108</v>
      </c>
      <c r="V525" s="14" t="s">
        <v>120</v>
      </c>
      <c r="W525" s="14">
        <v>82</v>
      </c>
      <c r="X525" s="14">
        <v>300</v>
      </c>
      <c r="Y525" s="14">
        <v>1507</v>
      </c>
      <c r="Z525" s="14" t="s">
        <v>2207</v>
      </c>
      <c r="AA525" s="14" t="s">
        <v>2208</v>
      </c>
      <c r="AB525" s="14" t="s">
        <v>1005</v>
      </c>
      <c r="AC525" s="28"/>
      <c r="AD525" s="28"/>
      <c r="AE525" s="28"/>
      <c r="AF525" s="28"/>
    </row>
    <row r="526" ht="42.75" spans="1:32">
      <c r="A526" s="18" t="s">
        <v>35</v>
      </c>
      <c r="B526" s="14" t="s">
        <v>2209</v>
      </c>
      <c r="C526" s="14" t="s">
        <v>2210</v>
      </c>
      <c r="D526" s="14" t="s">
        <v>1000</v>
      </c>
      <c r="E526" s="14" t="s">
        <v>1279</v>
      </c>
      <c r="F526" s="14" t="s">
        <v>106</v>
      </c>
      <c r="G526" s="14" t="s">
        <v>1280</v>
      </c>
      <c r="H526" s="14" t="s">
        <v>1281</v>
      </c>
      <c r="I526" s="14">
        <v>50</v>
      </c>
      <c r="J526" s="14">
        <v>50</v>
      </c>
      <c r="K526" s="14">
        <v>50</v>
      </c>
      <c r="L526" s="14"/>
      <c r="M526" s="14"/>
      <c r="N526" s="14"/>
      <c r="O526" s="14"/>
      <c r="P526" s="14"/>
      <c r="Q526" s="14" t="s">
        <v>119</v>
      </c>
      <c r="R526" s="14" t="s">
        <v>108</v>
      </c>
      <c r="S526" s="14" t="s">
        <v>108</v>
      </c>
      <c r="T526" s="14" t="s">
        <v>120</v>
      </c>
      <c r="U526" s="14" t="s">
        <v>108</v>
      </c>
      <c r="V526" s="14" t="s">
        <v>120</v>
      </c>
      <c r="W526" s="14">
        <v>70</v>
      </c>
      <c r="X526" s="14">
        <v>145</v>
      </c>
      <c r="Y526" s="14">
        <v>1200</v>
      </c>
      <c r="Z526" s="14" t="s">
        <v>1197</v>
      </c>
      <c r="AA526" s="14" t="s">
        <v>1282</v>
      </c>
      <c r="AB526" s="14" t="s">
        <v>1005</v>
      </c>
      <c r="AC526" s="28"/>
      <c r="AD526" s="28"/>
      <c r="AE526" s="28"/>
      <c r="AF526" s="28"/>
    </row>
    <row r="527" ht="57" spans="1:32">
      <c r="A527" s="18" t="s">
        <v>35</v>
      </c>
      <c r="B527" s="14" t="s">
        <v>2211</v>
      </c>
      <c r="C527" s="14" t="s">
        <v>2212</v>
      </c>
      <c r="D527" s="14" t="s">
        <v>1000</v>
      </c>
      <c r="E527" s="14" t="s">
        <v>1035</v>
      </c>
      <c r="F527" s="14" t="s">
        <v>106</v>
      </c>
      <c r="G527" s="14" t="s">
        <v>1035</v>
      </c>
      <c r="H527" s="14" t="s">
        <v>1036</v>
      </c>
      <c r="I527" s="14">
        <v>60</v>
      </c>
      <c r="J527" s="14">
        <v>60</v>
      </c>
      <c r="K527" s="14">
        <v>60</v>
      </c>
      <c r="L527" s="14"/>
      <c r="M527" s="14"/>
      <c r="N527" s="14"/>
      <c r="O527" s="14"/>
      <c r="P527" s="14"/>
      <c r="Q527" s="14" t="s">
        <v>119</v>
      </c>
      <c r="R527" s="14" t="s">
        <v>120</v>
      </c>
      <c r="S527" s="14" t="s">
        <v>108</v>
      </c>
      <c r="T527" s="14" t="s">
        <v>108</v>
      </c>
      <c r="U527" s="14" t="s">
        <v>108</v>
      </c>
      <c r="V527" s="14" t="s">
        <v>108</v>
      </c>
      <c r="W527" s="14">
        <v>84</v>
      </c>
      <c r="X527" s="14">
        <v>271</v>
      </c>
      <c r="Y527" s="14">
        <v>995</v>
      </c>
      <c r="Z527" s="14" t="s">
        <v>2213</v>
      </c>
      <c r="AA527" s="14" t="s">
        <v>2214</v>
      </c>
      <c r="AB527" s="14" t="s">
        <v>1005</v>
      </c>
      <c r="AC527" s="28"/>
      <c r="AD527" s="28"/>
      <c r="AE527" s="28"/>
      <c r="AF527" s="28"/>
    </row>
    <row r="528" ht="57" spans="1:32">
      <c r="A528" s="18" t="s">
        <v>35</v>
      </c>
      <c r="B528" s="14" t="s">
        <v>2215</v>
      </c>
      <c r="C528" s="14" t="s">
        <v>2216</v>
      </c>
      <c r="D528" s="14" t="s">
        <v>1000</v>
      </c>
      <c r="E528" s="14" t="s">
        <v>2217</v>
      </c>
      <c r="F528" s="14" t="s">
        <v>106</v>
      </c>
      <c r="G528" s="14" t="s">
        <v>2217</v>
      </c>
      <c r="H528" s="14" t="s">
        <v>2218</v>
      </c>
      <c r="I528" s="14">
        <v>80</v>
      </c>
      <c r="J528" s="14">
        <v>80</v>
      </c>
      <c r="K528" s="14">
        <v>80</v>
      </c>
      <c r="L528" s="14"/>
      <c r="M528" s="14"/>
      <c r="N528" s="14"/>
      <c r="O528" s="14"/>
      <c r="P528" s="14"/>
      <c r="Q528" s="14" t="s">
        <v>119</v>
      </c>
      <c r="R528" s="14" t="s">
        <v>108</v>
      </c>
      <c r="S528" s="14" t="s">
        <v>120</v>
      </c>
      <c r="T528" s="14" t="s">
        <v>120</v>
      </c>
      <c r="U528" s="14" t="s">
        <v>120</v>
      </c>
      <c r="V528" s="14" t="s">
        <v>120</v>
      </c>
      <c r="W528" s="14">
        <v>98</v>
      </c>
      <c r="X528" s="14">
        <v>167</v>
      </c>
      <c r="Y528" s="14">
        <v>580</v>
      </c>
      <c r="Z528" s="14" t="s">
        <v>2207</v>
      </c>
      <c r="AA528" s="14" t="s">
        <v>1282</v>
      </c>
      <c r="AB528" s="14" t="s">
        <v>1005</v>
      </c>
      <c r="AC528" s="28"/>
      <c r="AD528" s="28"/>
      <c r="AE528" s="28"/>
      <c r="AF528" s="28"/>
    </row>
    <row r="529" ht="57" spans="1:32">
      <c r="A529" s="18" t="s">
        <v>35</v>
      </c>
      <c r="B529" s="14" t="s">
        <v>2219</v>
      </c>
      <c r="C529" s="14" t="s">
        <v>2220</v>
      </c>
      <c r="D529" s="14" t="s">
        <v>1000</v>
      </c>
      <c r="E529" s="14" t="s">
        <v>2221</v>
      </c>
      <c r="F529" s="14" t="s">
        <v>106</v>
      </c>
      <c r="G529" s="14" t="s">
        <v>2221</v>
      </c>
      <c r="H529" s="14" t="s">
        <v>2222</v>
      </c>
      <c r="I529" s="14">
        <v>50</v>
      </c>
      <c r="J529" s="14">
        <v>50</v>
      </c>
      <c r="K529" s="14">
        <v>50</v>
      </c>
      <c r="L529" s="14"/>
      <c r="M529" s="14"/>
      <c r="N529" s="14"/>
      <c r="O529" s="14"/>
      <c r="P529" s="14"/>
      <c r="Q529" s="14" t="s">
        <v>119</v>
      </c>
      <c r="R529" s="14" t="s">
        <v>108</v>
      </c>
      <c r="S529" s="14" t="s">
        <v>120</v>
      </c>
      <c r="T529" s="14" t="s">
        <v>120</v>
      </c>
      <c r="U529" s="14" t="s">
        <v>120</v>
      </c>
      <c r="V529" s="14" t="s">
        <v>120</v>
      </c>
      <c r="W529" s="14">
        <v>31</v>
      </c>
      <c r="X529" s="14">
        <v>128</v>
      </c>
      <c r="Y529" s="14">
        <v>300</v>
      </c>
      <c r="Z529" s="14" t="s">
        <v>2207</v>
      </c>
      <c r="AA529" s="14" t="s">
        <v>1282</v>
      </c>
      <c r="AB529" s="14" t="s">
        <v>1005</v>
      </c>
      <c r="AC529" s="28"/>
      <c r="AD529" s="28"/>
      <c r="AE529" s="28"/>
      <c r="AF529" s="28"/>
    </row>
    <row r="530" ht="57" spans="1:32">
      <c r="A530" s="18" t="s">
        <v>35</v>
      </c>
      <c r="B530" s="14" t="s">
        <v>2223</v>
      </c>
      <c r="C530" s="14" t="s">
        <v>2224</v>
      </c>
      <c r="D530" s="14" t="s">
        <v>1000</v>
      </c>
      <c r="E530" s="14" t="s">
        <v>2225</v>
      </c>
      <c r="F530" s="14" t="s">
        <v>106</v>
      </c>
      <c r="G530" s="14" t="s">
        <v>2225</v>
      </c>
      <c r="H530" s="14" t="s">
        <v>2226</v>
      </c>
      <c r="I530" s="14">
        <v>50</v>
      </c>
      <c r="J530" s="14">
        <v>50</v>
      </c>
      <c r="K530" s="14">
        <v>50</v>
      </c>
      <c r="L530" s="14"/>
      <c r="M530" s="14"/>
      <c r="N530" s="14"/>
      <c r="O530" s="14"/>
      <c r="P530" s="14"/>
      <c r="Q530" s="14" t="s">
        <v>119</v>
      </c>
      <c r="R530" s="14" t="s">
        <v>108</v>
      </c>
      <c r="S530" s="14" t="s">
        <v>120</v>
      </c>
      <c r="T530" s="14" t="s">
        <v>120</v>
      </c>
      <c r="U530" s="14" t="s">
        <v>120</v>
      </c>
      <c r="V530" s="14" t="s">
        <v>120</v>
      </c>
      <c r="W530" s="14">
        <v>31</v>
      </c>
      <c r="X530" s="14">
        <v>128</v>
      </c>
      <c r="Y530" s="14">
        <v>300</v>
      </c>
      <c r="Z530" s="14" t="s">
        <v>2207</v>
      </c>
      <c r="AA530" s="14" t="s">
        <v>1282</v>
      </c>
      <c r="AB530" s="14" t="s">
        <v>1005</v>
      </c>
      <c r="AC530" s="28"/>
      <c r="AD530" s="28"/>
      <c r="AE530" s="28"/>
      <c r="AF530" s="28"/>
    </row>
    <row r="531" ht="57" spans="1:32">
      <c r="A531" s="18" t="s">
        <v>35</v>
      </c>
      <c r="B531" s="14" t="s">
        <v>2227</v>
      </c>
      <c r="C531" s="14" t="s">
        <v>2228</v>
      </c>
      <c r="D531" s="14" t="s">
        <v>1000</v>
      </c>
      <c r="E531" s="14" t="s">
        <v>2229</v>
      </c>
      <c r="F531" s="14" t="s">
        <v>106</v>
      </c>
      <c r="G531" s="14" t="s">
        <v>2229</v>
      </c>
      <c r="H531" s="14" t="s">
        <v>2230</v>
      </c>
      <c r="I531" s="14">
        <v>50</v>
      </c>
      <c r="J531" s="14">
        <v>50</v>
      </c>
      <c r="K531" s="14">
        <v>50</v>
      </c>
      <c r="L531" s="14"/>
      <c r="M531" s="14"/>
      <c r="N531" s="14"/>
      <c r="O531" s="14"/>
      <c r="P531" s="14"/>
      <c r="Q531" s="14" t="s">
        <v>119</v>
      </c>
      <c r="R531" s="14" t="s">
        <v>108</v>
      </c>
      <c r="S531" s="14" t="s">
        <v>120</v>
      </c>
      <c r="T531" s="14" t="s">
        <v>120</v>
      </c>
      <c r="U531" s="14" t="s">
        <v>120</v>
      </c>
      <c r="V531" s="14" t="s">
        <v>120</v>
      </c>
      <c r="W531" s="14">
        <v>31</v>
      </c>
      <c r="X531" s="14">
        <v>128</v>
      </c>
      <c r="Y531" s="14">
        <v>300</v>
      </c>
      <c r="Z531" s="14" t="s">
        <v>2207</v>
      </c>
      <c r="AA531" s="14" t="s">
        <v>1282</v>
      </c>
      <c r="AB531" s="14" t="s">
        <v>1005</v>
      </c>
      <c r="AC531" s="28"/>
      <c r="AD531" s="28"/>
      <c r="AE531" s="28"/>
      <c r="AF531" s="28"/>
    </row>
    <row r="532" ht="57" spans="1:32">
      <c r="A532" s="18" t="s">
        <v>35</v>
      </c>
      <c r="B532" s="14" t="s">
        <v>2231</v>
      </c>
      <c r="C532" s="14" t="s">
        <v>2232</v>
      </c>
      <c r="D532" s="14" t="s">
        <v>1000</v>
      </c>
      <c r="E532" s="14" t="s">
        <v>1044</v>
      </c>
      <c r="F532" s="14" t="s">
        <v>106</v>
      </c>
      <c r="G532" s="14" t="s">
        <v>1044</v>
      </c>
      <c r="H532" s="14" t="s">
        <v>1045</v>
      </c>
      <c r="I532" s="14">
        <v>120</v>
      </c>
      <c r="J532" s="14">
        <v>120</v>
      </c>
      <c r="K532" s="14">
        <v>120</v>
      </c>
      <c r="L532" s="14"/>
      <c r="M532" s="14"/>
      <c r="N532" s="14"/>
      <c r="O532" s="14"/>
      <c r="P532" s="14"/>
      <c r="Q532" s="14" t="s">
        <v>119</v>
      </c>
      <c r="R532" s="14" t="s">
        <v>108</v>
      </c>
      <c r="S532" s="14" t="s">
        <v>108</v>
      </c>
      <c r="T532" s="14" t="s">
        <v>120</v>
      </c>
      <c r="U532" s="14" t="s">
        <v>108</v>
      </c>
      <c r="V532" s="14" t="s">
        <v>120</v>
      </c>
      <c r="W532" s="14">
        <v>40</v>
      </c>
      <c r="X532" s="14">
        <v>125</v>
      </c>
      <c r="Y532" s="14">
        <v>360</v>
      </c>
      <c r="Z532" s="14" t="s">
        <v>1050</v>
      </c>
      <c r="AA532" s="14" t="s">
        <v>1282</v>
      </c>
      <c r="AB532" s="14" t="s">
        <v>1005</v>
      </c>
      <c r="AC532" s="28"/>
      <c r="AD532" s="28"/>
      <c r="AE532" s="28"/>
      <c r="AF532" s="28"/>
    </row>
    <row r="533" spans="1:32">
      <c r="A533" s="18" t="s">
        <v>36</v>
      </c>
      <c r="B533" s="14">
        <v>4</v>
      </c>
      <c r="C533" s="14"/>
      <c r="D533" s="14"/>
      <c r="E533" s="14"/>
      <c r="F533" s="14"/>
      <c r="G533" s="14"/>
      <c r="H533" s="14"/>
      <c r="I533" s="14">
        <f t="shared" ref="I533:P533" si="23">SUM(I534:I537)</f>
        <v>87</v>
      </c>
      <c r="J533" s="14">
        <f t="shared" si="23"/>
        <v>85.5</v>
      </c>
      <c r="K533" s="14">
        <f t="shared" si="23"/>
        <v>50</v>
      </c>
      <c r="L533" s="14">
        <f t="shared" si="23"/>
        <v>0</v>
      </c>
      <c r="M533" s="14">
        <f t="shared" si="23"/>
        <v>0</v>
      </c>
      <c r="N533" s="14">
        <f t="shared" si="23"/>
        <v>35.5</v>
      </c>
      <c r="O533" s="14">
        <f t="shared" si="23"/>
        <v>0</v>
      </c>
      <c r="P533" s="14">
        <f t="shared" si="23"/>
        <v>1.5</v>
      </c>
      <c r="Q533" s="14"/>
      <c r="R533" s="14"/>
      <c r="S533" s="14"/>
      <c r="T533" s="14"/>
      <c r="U533" s="14"/>
      <c r="V533" s="14"/>
      <c r="W533" s="14"/>
      <c r="X533" s="14"/>
      <c r="Y533" s="14"/>
      <c r="Z533" s="14"/>
      <c r="AA533" s="14"/>
      <c r="AB533" s="14"/>
      <c r="AC533" s="28"/>
      <c r="AD533" s="28"/>
      <c r="AE533" s="28"/>
      <c r="AF533" s="28"/>
    </row>
    <row r="534" ht="114" spans="1:32">
      <c r="A534" s="18" t="s">
        <v>36</v>
      </c>
      <c r="B534" s="14" t="s">
        <v>2233</v>
      </c>
      <c r="C534" s="14" t="s">
        <v>2234</v>
      </c>
      <c r="D534" s="14" t="s">
        <v>241</v>
      </c>
      <c r="E534" s="14" t="s">
        <v>2235</v>
      </c>
      <c r="F534" s="14" t="s">
        <v>106</v>
      </c>
      <c r="G534" s="14" t="s">
        <v>241</v>
      </c>
      <c r="H534" s="14" t="s">
        <v>2145</v>
      </c>
      <c r="I534" s="14">
        <v>50</v>
      </c>
      <c r="J534" s="14">
        <v>50</v>
      </c>
      <c r="K534" s="14">
        <v>50</v>
      </c>
      <c r="L534" s="14"/>
      <c r="M534" s="14"/>
      <c r="N534" s="14"/>
      <c r="O534" s="14"/>
      <c r="P534" s="14"/>
      <c r="Q534" s="14" t="s">
        <v>119</v>
      </c>
      <c r="R534" s="14" t="s">
        <v>108</v>
      </c>
      <c r="S534" s="14" t="s">
        <v>108</v>
      </c>
      <c r="T534" s="14" t="s">
        <v>120</v>
      </c>
      <c r="U534" s="14" t="s">
        <v>120</v>
      </c>
      <c r="V534" s="14" t="s">
        <v>120</v>
      </c>
      <c r="W534" s="14">
        <v>50</v>
      </c>
      <c r="X534" s="14">
        <v>137</v>
      </c>
      <c r="Y534" s="14">
        <v>137</v>
      </c>
      <c r="Z534" s="14" t="s">
        <v>244</v>
      </c>
      <c r="AA534" s="14" t="s">
        <v>2236</v>
      </c>
      <c r="AB534" s="14" t="s">
        <v>241</v>
      </c>
      <c r="AC534" s="28"/>
      <c r="AD534" s="28"/>
      <c r="AE534" s="28"/>
      <c r="AF534" s="28"/>
    </row>
    <row r="535" ht="57" spans="1:32">
      <c r="A535" s="18" t="s">
        <v>36</v>
      </c>
      <c r="B535" s="14" t="s">
        <v>2237</v>
      </c>
      <c r="C535" s="14" t="s">
        <v>2238</v>
      </c>
      <c r="D535" s="14" t="s">
        <v>288</v>
      </c>
      <c r="E535" s="14" t="s">
        <v>289</v>
      </c>
      <c r="F535" s="14" t="s">
        <v>106</v>
      </c>
      <c r="G535" s="14" t="s">
        <v>289</v>
      </c>
      <c r="H535" s="14" t="s">
        <v>290</v>
      </c>
      <c r="I535" s="14">
        <v>7</v>
      </c>
      <c r="J535" s="14">
        <v>6.5</v>
      </c>
      <c r="K535" s="14"/>
      <c r="L535" s="14"/>
      <c r="M535" s="14"/>
      <c r="N535" s="14">
        <v>6.5</v>
      </c>
      <c r="O535" s="14"/>
      <c r="P535" s="14">
        <v>0.5</v>
      </c>
      <c r="Q535" s="14" t="s">
        <v>119</v>
      </c>
      <c r="R535" s="14" t="s">
        <v>108</v>
      </c>
      <c r="S535" s="14" t="s">
        <v>108</v>
      </c>
      <c r="T535" s="14" t="s">
        <v>108</v>
      </c>
      <c r="U535" s="14" t="s">
        <v>120</v>
      </c>
      <c r="V535" s="14" t="s">
        <v>120</v>
      </c>
      <c r="W535" s="14">
        <v>10</v>
      </c>
      <c r="X535" s="14">
        <v>34</v>
      </c>
      <c r="Y535" s="14">
        <v>65</v>
      </c>
      <c r="Z535" s="14" t="s">
        <v>2153</v>
      </c>
      <c r="AA535" s="14" t="s">
        <v>2239</v>
      </c>
      <c r="AB535" s="14" t="s">
        <v>288</v>
      </c>
      <c r="AC535" s="28"/>
      <c r="AD535" s="28"/>
      <c r="AE535" s="28"/>
      <c r="AF535" s="28"/>
    </row>
    <row r="536" ht="57" spans="1:32">
      <c r="A536" s="18" t="s">
        <v>36</v>
      </c>
      <c r="B536" s="14" t="s">
        <v>2240</v>
      </c>
      <c r="C536" s="14" t="s">
        <v>2241</v>
      </c>
      <c r="D536" s="14" t="s">
        <v>288</v>
      </c>
      <c r="E536" s="14" t="s">
        <v>289</v>
      </c>
      <c r="F536" s="14" t="s">
        <v>106</v>
      </c>
      <c r="G536" s="14" t="s">
        <v>289</v>
      </c>
      <c r="H536" s="14" t="s">
        <v>290</v>
      </c>
      <c r="I536" s="14">
        <v>15</v>
      </c>
      <c r="J536" s="14">
        <v>14</v>
      </c>
      <c r="K536" s="14"/>
      <c r="L536" s="14"/>
      <c r="M536" s="14"/>
      <c r="N536" s="14">
        <v>14</v>
      </c>
      <c r="O536" s="14"/>
      <c r="P536" s="14">
        <v>1</v>
      </c>
      <c r="Q536" s="14" t="s">
        <v>119</v>
      </c>
      <c r="R536" s="14" t="s">
        <v>108</v>
      </c>
      <c r="S536" s="14" t="s">
        <v>108</v>
      </c>
      <c r="T536" s="14" t="s">
        <v>108</v>
      </c>
      <c r="U536" s="14" t="s">
        <v>120</v>
      </c>
      <c r="V536" s="14" t="s">
        <v>120</v>
      </c>
      <c r="W536" s="14">
        <v>100</v>
      </c>
      <c r="X536" s="14">
        <v>311</v>
      </c>
      <c r="Y536" s="14">
        <v>200</v>
      </c>
      <c r="Z536" s="14" t="s">
        <v>2153</v>
      </c>
      <c r="AA536" s="14" t="s">
        <v>2242</v>
      </c>
      <c r="AB536" s="14" t="s">
        <v>288</v>
      </c>
      <c r="AC536" s="28"/>
      <c r="AD536" s="28"/>
      <c r="AE536" s="28"/>
      <c r="AF536" s="28"/>
    </row>
    <row r="537" ht="71.25" spans="1:32">
      <c r="A537" s="18" t="s">
        <v>36</v>
      </c>
      <c r="B537" s="14" t="s">
        <v>2243</v>
      </c>
      <c r="C537" s="14" t="s">
        <v>2244</v>
      </c>
      <c r="D537" s="14" t="s">
        <v>763</v>
      </c>
      <c r="E537" s="14" t="s">
        <v>785</v>
      </c>
      <c r="F537" s="14" t="s">
        <v>106</v>
      </c>
      <c r="G537" s="14" t="s">
        <v>765</v>
      </c>
      <c r="H537" s="14" t="s">
        <v>786</v>
      </c>
      <c r="I537" s="14">
        <v>15</v>
      </c>
      <c r="J537" s="14">
        <v>15</v>
      </c>
      <c r="K537" s="14"/>
      <c r="L537" s="14"/>
      <c r="M537" s="14"/>
      <c r="N537" s="14">
        <v>15</v>
      </c>
      <c r="O537" s="14"/>
      <c r="P537" s="14"/>
      <c r="Q537" s="14" t="s">
        <v>119</v>
      </c>
      <c r="R537" s="14" t="s">
        <v>108</v>
      </c>
      <c r="S537" s="14" t="s">
        <v>108</v>
      </c>
      <c r="T537" s="14" t="s">
        <v>108</v>
      </c>
      <c r="U537" s="14" t="s">
        <v>108</v>
      </c>
      <c r="V537" s="14" t="s">
        <v>108</v>
      </c>
      <c r="W537" s="14">
        <v>80</v>
      </c>
      <c r="X537" s="14">
        <v>272</v>
      </c>
      <c r="Y537" s="14">
        <v>1560</v>
      </c>
      <c r="Z537" s="14" t="s">
        <v>447</v>
      </c>
      <c r="AA537" s="14" t="s">
        <v>2245</v>
      </c>
      <c r="AB537" s="14" t="s">
        <v>763</v>
      </c>
      <c r="AC537" s="28"/>
      <c r="AD537" s="28"/>
      <c r="AE537" s="28"/>
      <c r="AF537" s="28"/>
    </row>
    <row r="538" spans="1:32">
      <c r="A538" s="18" t="s">
        <v>37</v>
      </c>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28"/>
      <c r="AD538" s="28"/>
      <c r="AE538" s="28"/>
      <c r="AF538" s="28"/>
    </row>
    <row r="539" ht="28.5" spans="1:32">
      <c r="A539" s="18" t="s">
        <v>38</v>
      </c>
      <c r="B539" s="14">
        <v>8</v>
      </c>
      <c r="C539" s="14"/>
      <c r="D539" s="14"/>
      <c r="E539" s="14"/>
      <c r="F539" s="14"/>
      <c r="G539" s="14"/>
      <c r="H539" s="14"/>
      <c r="I539" s="14">
        <f t="shared" ref="I539:P539" si="24">SUM(I540:I547)</f>
        <v>795</v>
      </c>
      <c r="J539" s="14">
        <f t="shared" si="24"/>
        <v>795</v>
      </c>
      <c r="K539" s="14">
        <f t="shared" si="24"/>
        <v>495</v>
      </c>
      <c r="L539" s="14">
        <f t="shared" si="24"/>
        <v>180</v>
      </c>
      <c r="M539" s="14">
        <f t="shared" si="24"/>
        <v>0</v>
      </c>
      <c r="N539" s="14">
        <f t="shared" si="24"/>
        <v>120</v>
      </c>
      <c r="O539" s="14">
        <f t="shared" si="24"/>
        <v>0</v>
      </c>
      <c r="P539" s="14">
        <f t="shared" si="24"/>
        <v>0</v>
      </c>
      <c r="Q539" s="14"/>
      <c r="R539" s="14"/>
      <c r="S539" s="14"/>
      <c r="T539" s="14"/>
      <c r="U539" s="14"/>
      <c r="V539" s="14"/>
      <c r="W539" s="14"/>
      <c r="X539" s="14"/>
      <c r="Y539" s="14"/>
      <c r="Z539" s="14"/>
      <c r="AA539" s="14"/>
      <c r="AB539" s="14"/>
      <c r="AC539" s="28"/>
      <c r="AD539" s="28"/>
      <c r="AE539" s="28"/>
      <c r="AF539" s="28"/>
    </row>
    <row r="540" ht="114" spans="1:32">
      <c r="A540" s="18" t="s">
        <v>38</v>
      </c>
      <c r="B540" s="29" t="s">
        <v>2246</v>
      </c>
      <c r="C540" s="14" t="s">
        <v>2247</v>
      </c>
      <c r="D540" s="14" t="s">
        <v>241</v>
      </c>
      <c r="E540" s="14" t="s">
        <v>2235</v>
      </c>
      <c r="F540" s="14" t="s">
        <v>106</v>
      </c>
      <c r="G540" s="14" t="s">
        <v>241</v>
      </c>
      <c r="H540" s="14" t="s">
        <v>2145</v>
      </c>
      <c r="I540" s="14">
        <v>80</v>
      </c>
      <c r="J540" s="14">
        <v>80</v>
      </c>
      <c r="K540" s="14"/>
      <c r="L540" s="14">
        <v>80</v>
      </c>
      <c r="M540" s="14"/>
      <c r="N540" s="14"/>
      <c r="O540" s="14"/>
      <c r="P540" s="14"/>
      <c r="Q540" s="14" t="s">
        <v>119</v>
      </c>
      <c r="R540" s="14" t="s">
        <v>108</v>
      </c>
      <c r="S540" s="14" t="s">
        <v>108</v>
      </c>
      <c r="T540" s="14" t="s">
        <v>120</v>
      </c>
      <c r="U540" s="14" t="s">
        <v>120</v>
      </c>
      <c r="V540" s="14" t="s">
        <v>120</v>
      </c>
      <c r="W540" s="14">
        <v>40</v>
      </c>
      <c r="X540" s="14">
        <v>103</v>
      </c>
      <c r="Y540" s="14">
        <v>103</v>
      </c>
      <c r="Z540" s="14" t="s">
        <v>244</v>
      </c>
      <c r="AA540" s="14" t="s">
        <v>2248</v>
      </c>
      <c r="AB540" s="14" t="s">
        <v>241</v>
      </c>
      <c r="AC540" s="28"/>
      <c r="AD540" s="28"/>
      <c r="AE540" s="28"/>
      <c r="AF540" s="28"/>
    </row>
    <row r="541" ht="57" spans="1:32">
      <c r="A541" s="18" t="s">
        <v>38</v>
      </c>
      <c r="B541" s="29" t="s">
        <v>2249</v>
      </c>
      <c r="C541" s="14" t="s">
        <v>2250</v>
      </c>
      <c r="D541" s="14" t="s">
        <v>443</v>
      </c>
      <c r="E541" s="14" t="s">
        <v>474</v>
      </c>
      <c r="F541" s="14" t="s">
        <v>106</v>
      </c>
      <c r="G541" s="14" t="s">
        <v>475</v>
      </c>
      <c r="H541" s="14" t="s">
        <v>476</v>
      </c>
      <c r="I541" s="14">
        <v>350</v>
      </c>
      <c r="J541" s="14">
        <v>350</v>
      </c>
      <c r="K541" s="14">
        <v>350</v>
      </c>
      <c r="L541" s="14"/>
      <c r="M541" s="14"/>
      <c r="N541" s="14"/>
      <c r="O541" s="14"/>
      <c r="P541" s="14"/>
      <c r="Q541" s="14" t="s">
        <v>119</v>
      </c>
      <c r="R541" s="14" t="s">
        <v>108</v>
      </c>
      <c r="S541" s="14" t="s">
        <v>108</v>
      </c>
      <c r="T541" s="14" t="s">
        <v>108</v>
      </c>
      <c r="U541" s="14" t="s">
        <v>108</v>
      </c>
      <c r="V541" s="14" t="s">
        <v>120</v>
      </c>
      <c r="W541" s="14">
        <v>13</v>
      </c>
      <c r="X541" s="14">
        <v>72</v>
      </c>
      <c r="Y541" s="14">
        <v>130</v>
      </c>
      <c r="Z541" s="14" t="s">
        <v>447</v>
      </c>
      <c r="AA541" s="14" t="s">
        <v>2251</v>
      </c>
      <c r="AB541" s="14" t="s">
        <v>443</v>
      </c>
      <c r="AC541" s="28"/>
      <c r="AD541" s="28"/>
      <c r="AE541" s="28"/>
      <c r="AF541" s="28"/>
    </row>
    <row r="542" ht="71.25" spans="1:32">
      <c r="A542" s="18" t="s">
        <v>38</v>
      </c>
      <c r="B542" s="29" t="s">
        <v>2252</v>
      </c>
      <c r="C542" s="14" t="s">
        <v>2253</v>
      </c>
      <c r="D542" s="14" t="s">
        <v>545</v>
      </c>
      <c r="E542" s="14" t="s">
        <v>558</v>
      </c>
      <c r="F542" s="14" t="s">
        <v>106</v>
      </c>
      <c r="G542" s="14" t="s">
        <v>559</v>
      </c>
      <c r="H542" s="14" t="s">
        <v>560</v>
      </c>
      <c r="I542" s="14">
        <v>100</v>
      </c>
      <c r="J542" s="14">
        <v>100</v>
      </c>
      <c r="K542" s="14"/>
      <c r="L542" s="14">
        <v>100</v>
      </c>
      <c r="M542" s="14"/>
      <c r="N542" s="14"/>
      <c r="O542" s="14"/>
      <c r="P542" s="14"/>
      <c r="Q542" s="14" t="s">
        <v>119</v>
      </c>
      <c r="R542" s="14" t="s">
        <v>108</v>
      </c>
      <c r="S542" s="14" t="s">
        <v>108</v>
      </c>
      <c r="T542" s="14" t="s">
        <v>108</v>
      </c>
      <c r="U542" s="14" t="s">
        <v>120</v>
      </c>
      <c r="V542" s="14" t="s">
        <v>120</v>
      </c>
      <c r="W542" s="14">
        <v>92</v>
      </c>
      <c r="X542" s="14">
        <v>345</v>
      </c>
      <c r="Y542" s="14">
        <v>763</v>
      </c>
      <c r="Z542" s="14" t="s">
        <v>2254</v>
      </c>
      <c r="AA542" s="14" t="s">
        <v>2255</v>
      </c>
      <c r="AB542" s="14" t="s">
        <v>545</v>
      </c>
      <c r="AC542" s="28"/>
      <c r="AD542" s="28"/>
      <c r="AE542" s="28"/>
      <c r="AF542" s="28"/>
    </row>
    <row r="543" ht="42.75" spans="1:32">
      <c r="A543" s="18" t="s">
        <v>38</v>
      </c>
      <c r="B543" s="29" t="s">
        <v>2256</v>
      </c>
      <c r="C543" s="14" t="s">
        <v>2257</v>
      </c>
      <c r="D543" s="14" t="s">
        <v>790</v>
      </c>
      <c r="E543" s="14" t="s">
        <v>811</v>
      </c>
      <c r="F543" s="14" t="s">
        <v>106</v>
      </c>
      <c r="G543" s="14" t="s">
        <v>790</v>
      </c>
      <c r="H543" s="14" t="s">
        <v>819</v>
      </c>
      <c r="I543" s="14">
        <v>30</v>
      </c>
      <c r="J543" s="14">
        <v>30</v>
      </c>
      <c r="K543" s="14">
        <v>30</v>
      </c>
      <c r="L543" s="14"/>
      <c r="M543" s="14"/>
      <c r="N543" s="14"/>
      <c r="O543" s="14"/>
      <c r="P543" s="14"/>
      <c r="Q543" s="14" t="s">
        <v>119</v>
      </c>
      <c r="R543" s="14" t="s">
        <v>108</v>
      </c>
      <c r="S543" s="14" t="s">
        <v>108</v>
      </c>
      <c r="T543" s="14" t="s">
        <v>120</v>
      </c>
      <c r="U543" s="14" t="s">
        <v>120</v>
      </c>
      <c r="V543" s="14" t="s">
        <v>108</v>
      </c>
      <c r="W543" s="14">
        <v>30</v>
      </c>
      <c r="X543" s="14">
        <v>56</v>
      </c>
      <c r="Y543" s="14">
        <v>56</v>
      </c>
      <c r="Z543" s="14" t="s">
        <v>365</v>
      </c>
      <c r="AA543" s="14" t="s">
        <v>2258</v>
      </c>
      <c r="AB543" s="14" t="s">
        <v>790</v>
      </c>
      <c r="AC543" s="28"/>
      <c r="AD543" s="28"/>
      <c r="AE543" s="28"/>
      <c r="AF543" s="28"/>
    </row>
    <row r="544" ht="42.75" spans="1:32">
      <c r="A544" s="18" t="s">
        <v>38</v>
      </c>
      <c r="B544" s="29" t="s">
        <v>2259</v>
      </c>
      <c r="C544" s="14" t="s">
        <v>2260</v>
      </c>
      <c r="D544" s="14" t="s">
        <v>790</v>
      </c>
      <c r="E544" s="14" t="s">
        <v>812</v>
      </c>
      <c r="F544" s="14" t="s">
        <v>106</v>
      </c>
      <c r="G544" s="14" t="s">
        <v>812</v>
      </c>
      <c r="H544" s="14" t="s">
        <v>813</v>
      </c>
      <c r="I544" s="14">
        <v>45</v>
      </c>
      <c r="J544" s="14">
        <v>45</v>
      </c>
      <c r="K544" s="14">
        <v>45</v>
      </c>
      <c r="L544" s="14"/>
      <c r="M544" s="14"/>
      <c r="N544" s="14"/>
      <c r="O544" s="14"/>
      <c r="P544" s="14"/>
      <c r="Q544" s="14" t="s">
        <v>119</v>
      </c>
      <c r="R544" s="14" t="s">
        <v>108</v>
      </c>
      <c r="S544" s="14" t="s">
        <v>108</v>
      </c>
      <c r="T544" s="14" t="s">
        <v>108</v>
      </c>
      <c r="U544" s="14" t="s">
        <v>108</v>
      </c>
      <c r="V544" s="14" t="s">
        <v>120</v>
      </c>
      <c r="W544" s="14">
        <v>18</v>
      </c>
      <c r="X544" s="14">
        <v>48</v>
      </c>
      <c r="Y544" s="14">
        <v>91</v>
      </c>
      <c r="Z544" s="14" t="s">
        <v>365</v>
      </c>
      <c r="AA544" s="14" t="s">
        <v>2261</v>
      </c>
      <c r="AB544" s="14" t="s">
        <v>790</v>
      </c>
      <c r="AC544" s="28"/>
      <c r="AD544" s="28"/>
      <c r="AE544" s="28"/>
      <c r="AF544" s="28"/>
    </row>
    <row r="545" ht="71.25" spans="1:32">
      <c r="A545" s="18" t="s">
        <v>38</v>
      </c>
      <c r="B545" s="29" t="s">
        <v>2262</v>
      </c>
      <c r="C545" s="14" t="s">
        <v>2263</v>
      </c>
      <c r="D545" s="14" t="s">
        <v>828</v>
      </c>
      <c r="E545" s="14" t="s">
        <v>1225</v>
      </c>
      <c r="F545" s="14" t="s">
        <v>106</v>
      </c>
      <c r="G545" s="14" t="s">
        <v>357</v>
      </c>
      <c r="H545" s="14" t="s">
        <v>1226</v>
      </c>
      <c r="I545" s="14">
        <v>120</v>
      </c>
      <c r="J545" s="14">
        <v>120</v>
      </c>
      <c r="K545" s="14"/>
      <c r="L545" s="14"/>
      <c r="M545" s="14"/>
      <c r="N545" s="14">
        <v>120</v>
      </c>
      <c r="O545" s="14"/>
      <c r="P545" s="14"/>
      <c r="Q545" s="14" t="s">
        <v>119</v>
      </c>
      <c r="R545" s="14" t="s">
        <v>108</v>
      </c>
      <c r="S545" s="14" t="s">
        <v>108</v>
      </c>
      <c r="T545" s="14" t="s">
        <v>108</v>
      </c>
      <c r="U545" s="14" t="s">
        <v>108</v>
      </c>
      <c r="V545" s="14" t="s">
        <v>120</v>
      </c>
      <c r="W545" s="14">
        <v>120</v>
      </c>
      <c r="X545" s="14">
        <v>387</v>
      </c>
      <c r="Y545" s="14">
        <v>450</v>
      </c>
      <c r="Z545" s="14" t="s">
        <v>831</v>
      </c>
      <c r="AA545" s="14" t="s">
        <v>2264</v>
      </c>
      <c r="AB545" s="14" t="s">
        <v>828</v>
      </c>
      <c r="AC545" s="28"/>
      <c r="AD545" s="28"/>
      <c r="AE545" s="28"/>
      <c r="AF545" s="28"/>
    </row>
    <row r="546" ht="57" spans="1:32">
      <c r="A546" s="18" t="s">
        <v>38</v>
      </c>
      <c r="B546" s="29" t="s">
        <v>2265</v>
      </c>
      <c r="C546" s="14" t="s">
        <v>2266</v>
      </c>
      <c r="D546" s="14" t="s">
        <v>1000</v>
      </c>
      <c r="E546" s="14" t="s">
        <v>1190</v>
      </c>
      <c r="F546" s="14" t="s">
        <v>106</v>
      </c>
      <c r="G546" s="14" t="s">
        <v>339</v>
      </c>
      <c r="H546" s="14" t="s">
        <v>1192</v>
      </c>
      <c r="I546" s="14">
        <v>50</v>
      </c>
      <c r="J546" s="14">
        <v>50</v>
      </c>
      <c r="K546" s="14">
        <v>50</v>
      </c>
      <c r="L546" s="14"/>
      <c r="M546" s="14"/>
      <c r="N546" s="14"/>
      <c r="O546" s="14"/>
      <c r="P546" s="14"/>
      <c r="Q546" s="14" t="s">
        <v>119</v>
      </c>
      <c r="R546" s="14" t="s">
        <v>108</v>
      </c>
      <c r="S546" s="14" t="s">
        <v>120</v>
      </c>
      <c r="T546" s="14" t="s">
        <v>120</v>
      </c>
      <c r="U546" s="14" t="s">
        <v>108</v>
      </c>
      <c r="V546" s="14" t="s">
        <v>120</v>
      </c>
      <c r="W546" s="14">
        <v>23</v>
      </c>
      <c r="X546" s="14">
        <v>87</v>
      </c>
      <c r="Y546" s="14">
        <v>2628</v>
      </c>
      <c r="Z546" s="14" t="s">
        <v>2120</v>
      </c>
      <c r="AA546" s="14" t="s">
        <v>2267</v>
      </c>
      <c r="AB546" s="14" t="s">
        <v>1005</v>
      </c>
      <c r="AC546" s="28"/>
      <c r="AD546" s="28"/>
      <c r="AE546" s="28"/>
      <c r="AF546" s="28"/>
    </row>
    <row r="547" ht="42.75" spans="1:32">
      <c r="A547" s="18" t="s">
        <v>38</v>
      </c>
      <c r="B547" s="29" t="s">
        <v>2268</v>
      </c>
      <c r="C547" s="14" t="s">
        <v>2269</v>
      </c>
      <c r="D547" s="14" t="s">
        <v>1000</v>
      </c>
      <c r="E547" s="14" t="s">
        <v>1279</v>
      </c>
      <c r="F547" s="14" t="s">
        <v>106</v>
      </c>
      <c r="G547" s="14" t="s">
        <v>1280</v>
      </c>
      <c r="H547" s="14" t="s">
        <v>1281</v>
      </c>
      <c r="I547" s="14">
        <v>20</v>
      </c>
      <c r="J547" s="14">
        <v>20</v>
      </c>
      <c r="K547" s="14">
        <v>20</v>
      </c>
      <c r="L547" s="14"/>
      <c r="M547" s="14"/>
      <c r="N547" s="14"/>
      <c r="O547" s="14"/>
      <c r="P547" s="14"/>
      <c r="Q547" s="14" t="s">
        <v>119</v>
      </c>
      <c r="R547" s="14" t="s">
        <v>108</v>
      </c>
      <c r="S547" s="14" t="s">
        <v>108</v>
      </c>
      <c r="T547" s="14" t="s">
        <v>120</v>
      </c>
      <c r="U547" s="14" t="s">
        <v>108</v>
      </c>
      <c r="V547" s="14" t="s">
        <v>120</v>
      </c>
      <c r="W547" s="14">
        <v>70</v>
      </c>
      <c r="X547" s="14">
        <v>145</v>
      </c>
      <c r="Y547" s="14">
        <v>1200</v>
      </c>
      <c r="Z547" s="14" t="s">
        <v>1197</v>
      </c>
      <c r="AA547" s="14" t="s">
        <v>1282</v>
      </c>
      <c r="AB547" s="14" t="s">
        <v>1005</v>
      </c>
      <c r="AC547" s="28"/>
      <c r="AD547" s="28"/>
      <c r="AE547" s="28"/>
      <c r="AF547" s="28"/>
    </row>
    <row r="548" ht="28.5" spans="1:32">
      <c r="A548" s="30" t="s">
        <v>39</v>
      </c>
      <c r="B548" s="14">
        <v>1</v>
      </c>
      <c r="C548" s="14"/>
      <c r="D548" s="14"/>
      <c r="E548" s="14"/>
      <c r="F548" s="14"/>
      <c r="G548" s="14"/>
      <c r="H548" s="14"/>
      <c r="I548" s="14">
        <f t="shared" ref="I548:P548" si="25">SUM(I549)</f>
        <v>60</v>
      </c>
      <c r="J548" s="14">
        <f t="shared" si="25"/>
        <v>60</v>
      </c>
      <c r="K548" s="14">
        <f t="shared" si="25"/>
        <v>60</v>
      </c>
      <c r="L548" s="14">
        <f t="shared" si="25"/>
        <v>0</v>
      </c>
      <c r="M548" s="14">
        <f t="shared" si="25"/>
        <v>0</v>
      </c>
      <c r="N548" s="14">
        <f t="shared" si="25"/>
        <v>0</v>
      </c>
      <c r="O548" s="14">
        <f t="shared" si="25"/>
        <v>0</v>
      </c>
      <c r="P548" s="14">
        <f t="shared" si="25"/>
        <v>0</v>
      </c>
      <c r="Q548" s="14"/>
      <c r="R548" s="14"/>
      <c r="S548" s="14"/>
      <c r="T548" s="14"/>
      <c r="U548" s="14"/>
      <c r="V548" s="14"/>
      <c r="W548" s="14"/>
      <c r="X548" s="14"/>
      <c r="Y548" s="14"/>
      <c r="Z548" s="14"/>
      <c r="AA548" s="14"/>
      <c r="AB548" s="14"/>
      <c r="AC548" s="28"/>
      <c r="AD548" s="28"/>
      <c r="AE548" s="28"/>
      <c r="AF548" s="28"/>
    </row>
    <row r="549" ht="57" spans="1:32">
      <c r="A549" s="30" t="s">
        <v>39</v>
      </c>
      <c r="B549" s="14" t="s">
        <v>2270</v>
      </c>
      <c r="C549" s="14" t="s">
        <v>2271</v>
      </c>
      <c r="D549" s="14" t="s">
        <v>1000</v>
      </c>
      <c r="E549" s="14" t="s">
        <v>1190</v>
      </c>
      <c r="F549" s="14" t="s">
        <v>106</v>
      </c>
      <c r="G549" s="14" t="s">
        <v>339</v>
      </c>
      <c r="H549" s="14" t="s">
        <v>1192</v>
      </c>
      <c r="I549" s="14">
        <v>60</v>
      </c>
      <c r="J549" s="14">
        <v>60</v>
      </c>
      <c r="K549" s="14">
        <v>60</v>
      </c>
      <c r="L549" s="14"/>
      <c r="M549" s="14"/>
      <c r="N549" s="14"/>
      <c r="O549" s="14"/>
      <c r="P549" s="14"/>
      <c r="Q549" s="14" t="s">
        <v>119</v>
      </c>
      <c r="R549" s="14" t="s">
        <v>108</v>
      </c>
      <c r="S549" s="14" t="s">
        <v>120</v>
      </c>
      <c r="T549" s="14" t="s">
        <v>120</v>
      </c>
      <c r="U549" s="14" t="s">
        <v>108</v>
      </c>
      <c r="V549" s="14" t="s">
        <v>120</v>
      </c>
      <c r="W549" s="14">
        <v>23</v>
      </c>
      <c r="X549" s="14">
        <v>87</v>
      </c>
      <c r="Y549" s="14">
        <v>2628</v>
      </c>
      <c r="Z549" s="14" t="s">
        <v>2120</v>
      </c>
      <c r="AA549" s="14" t="s">
        <v>2272</v>
      </c>
      <c r="AB549" s="14" t="s">
        <v>1005</v>
      </c>
      <c r="AC549" s="28"/>
      <c r="AD549" s="28"/>
      <c r="AE549" s="28"/>
      <c r="AF549" s="28"/>
    </row>
    <row r="550" ht="42.75" spans="1:32">
      <c r="A550" s="15" t="s">
        <v>40</v>
      </c>
      <c r="B550" s="14">
        <f>B551</f>
        <v>65</v>
      </c>
      <c r="C550" s="14"/>
      <c r="D550" s="14"/>
      <c r="E550" s="14"/>
      <c r="F550" s="14"/>
      <c r="G550" s="14"/>
      <c r="H550" s="14"/>
      <c r="I550" s="14">
        <f t="shared" ref="I550:P550" si="26">I551</f>
        <v>20019.48</v>
      </c>
      <c r="J550" s="14">
        <f t="shared" si="26"/>
        <v>7725.48</v>
      </c>
      <c r="K550" s="14">
        <f t="shared" si="26"/>
        <v>3000</v>
      </c>
      <c r="L550" s="14">
        <f t="shared" si="26"/>
        <v>3080.8</v>
      </c>
      <c r="M550" s="14">
        <f t="shared" si="26"/>
        <v>71</v>
      </c>
      <c r="N550" s="14">
        <f t="shared" si="26"/>
        <v>1573.68</v>
      </c>
      <c r="O550" s="14">
        <f t="shared" si="26"/>
        <v>0</v>
      </c>
      <c r="P550" s="14">
        <f t="shared" si="26"/>
        <v>12294</v>
      </c>
      <c r="Q550" s="14"/>
      <c r="R550" s="14"/>
      <c r="S550" s="14"/>
      <c r="T550" s="14"/>
      <c r="U550" s="14"/>
      <c r="V550" s="14"/>
      <c r="W550" s="14"/>
      <c r="X550" s="14"/>
      <c r="Y550" s="14"/>
      <c r="Z550" s="14"/>
      <c r="AA550" s="14"/>
      <c r="AB550" s="14"/>
      <c r="AC550" s="28"/>
      <c r="AD550" s="28"/>
      <c r="AE550" s="28"/>
      <c r="AF550" s="28"/>
    </row>
    <row r="551" ht="28.5" spans="1:32">
      <c r="A551" s="18" t="s">
        <v>41</v>
      </c>
      <c r="B551" s="14">
        <v>65</v>
      </c>
      <c r="C551" s="14"/>
      <c r="D551" s="14"/>
      <c r="E551" s="14"/>
      <c r="F551" s="14"/>
      <c r="G551" s="14"/>
      <c r="H551" s="14"/>
      <c r="I551" s="14">
        <f t="shared" ref="I551:P551" si="27">SUM(I552:I616)</f>
        <v>20019.48</v>
      </c>
      <c r="J551" s="14">
        <f t="shared" si="27"/>
        <v>7725.48</v>
      </c>
      <c r="K551" s="14">
        <f t="shared" si="27"/>
        <v>3000</v>
      </c>
      <c r="L551" s="14">
        <f t="shared" si="27"/>
        <v>3080.8</v>
      </c>
      <c r="M551" s="14">
        <f t="shared" si="27"/>
        <v>71</v>
      </c>
      <c r="N551" s="14">
        <f t="shared" si="27"/>
        <v>1573.68</v>
      </c>
      <c r="O551" s="14">
        <f t="shared" si="27"/>
        <v>0</v>
      </c>
      <c r="P551" s="14">
        <f t="shared" si="27"/>
        <v>12294</v>
      </c>
      <c r="Q551" s="14"/>
      <c r="R551" s="14"/>
      <c r="S551" s="14"/>
      <c r="T551" s="14"/>
      <c r="U551" s="14"/>
      <c r="V551" s="14"/>
      <c r="W551" s="14"/>
      <c r="X551" s="14"/>
      <c r="Y551" s="14"/>
      <c r="Z551" s="14"/>
      <c r="AA551" s="14"/>
      <c r="AB551" s="14"/>
      <c r="AC551" s="28"/>
      <c r="AD551" s="28"/>
      <c r="AE551" s="28"/>
      <c r="AF551" s="28"/>
    </row>
    <row r="552" ht="384.75" spans="1:32">
      <c r="A552" s="18" t="s">
        <v>41</v>
      </c>
      <c r="B552" s="14" t="s">
        <v>2273</v>
      </c>
      <c r="C552" s="14" t="s">
        <v>2274</v>
      </c>
      <c r="D552" s="14" t="s">
        <v>2275</v>
      </c>
      <c r="E552" s="14" t="s">
        <v>2276</v>
      </c>
      <c r="F552" s="14" t="s">
        <v>106</v>
      </c>
      <c r="G552" s="14" t="s">
        <v>2277</v>
      </c>
      <c r="H552" s="14" t="s">
        <v>2278</v>
      </c>
      <c r="I552" s="14">
        <v>15000</v>
      </c>
      <c r="J552" s="14">
        <v>3000</v>
      </c>
      <c r="K552" s="14">
        <v>3000</v>
      </c>
      <c r="L552" s="14"/>
      <c r="M552" s="14"/>
      <c r="N552" s="14"/>
      <c r="O552" s="14"/>
      <c r="P552" s="14">
        <v>12000</v>
      </c>
      <c r="Q552" s="14" t="s">
        <v>119</v>
      </c>
      <c r="R552" s="14" t="s">
        <v>108</v>
      </c>
      <c r="S552" s="14" t="s">
        <v>108</v>
      </c>
      <c r="T552" s="14" t="s">
        <v>108</v>
      </c>
      <c r="U552" s="14" t="s">
        <v>108</v>
      </c>
      <c r="V552" s="14" t="s">
        <v>120</v>
      </c>
      <c r="W552" s="14">
        <v>100</v>
      </c>
      <c r="X552" s="14">
        <v>100</v>
      </c>
      <c r="Y552" s="14">
        <v>100</v>
      </c>
      <c r="Z552" s="14" t="s">
        <v>2279</v>
      </c>
      <c r="AA552" s="14" t="s">
        <v>2280</v>
      </c>
      <c r="AB552" s="14" t="s">
        <v>2281</v>
      </c>
      <c r="AC552" s="28"/>
      <c r="AD552" s="28"/>
      <c r="AE552" s="28"/>
      <c r="AF552" s="28"/>
    </row>
    <row r="553" ht="57" spans="1:32">
      <c r="A553" s="18" t="s">
        <v>41</v>
      </c>
      <c r="B553" s="14" t="s">
        <v>2282</v>
      </c>
      <c r="C553" s="14" t="s">
        <v>2283</v>
      </c>
      <c r="D553" s="14" t="s">
        <v>288</v>
      </c>
      <c r="E553" s="14" t="s">
        <v>289</v>
      </c>
      <c r="F553" s="14" t="s">
        <v>106</v>
      </c>
      <c r="G553" s="14" t="s">
        <v>289</v>
      </c>
      <c r="H553" s="14" t="s">
        <v>290</v>
      </c>
      <c r="I553" s="14">
        <v>60</v>
      </c>
      <c r="J553" s="14">
        <v>60</v>
      </c>
      <c r="K553" s="14"/>
      <c r="L553" s="14"/>
      <c r="M553" s="14"/>
      <c r="N553" s="14">
        <v>60</v>
      </c>
      <c r="O553" s="14"/>
      <c r="P553" s="14"/>
      <c r="Q553" s="14" t="s">
        <v>119</v>
      </c>
      <c r="R553" s="14" t="s">
        <v>108</v>
      </c>
      <c r="S553" s="14" t="s">
        <v>108</v>
      </c>
      <c r="T553" s="14" t="s">
        <v>108</v>
      </c>
      <c r="U553" s="14" t="s">
        <v>108</v>
      </c>
      <c r="V553" s="14" t="s">
        <v>120</v>
      </c>
      <c r="W553" s="14">
        <v>25</v>
      </c>
      <c r="X553" s="14">
        <v>70</v>
      </c>
      <c r="Y553" s="14">
        <v>210</v>
      </c>
      <c r="Z553" s="14" t="s">
        <v>2284</v>
      </c>
      <c r="AA553" s="14" t="s">
        <v>2285</v>
      </c>
      <c r="AB553" s="14" t="s">
        <v>288</v>
      </c>
      <c r="AC553" s="28"/>
      <c r="AD553" s="28"/>
      <c r="AE553" s="28"/>
      <c r="AF553" s="28"/>
    </row>
    <row r="554" ht="57" spans="1:32">
      <c r="A554" s="18" t="s">
        <v>41</v>
      </c>
      <c r="B554" s="14" t="s">
        <v>2286</v>
      </c>
      <c r="C554" s="14" t="s">
        <v>2287</v>
      </c>
      <c r="D554" s="14" t="s">
        <v>288</v>
      </c>
      <c r="E554" s="14" t="s">
        <v>289</v>
      </c>
      <c r="F554" s="14" t="s">
        <v>106</v>
      </c>
      <c r="G554" s="14" t="s">
        <v>289</v>
      </c>
      <c r="H554" s="14" t="s">
        <v>290</v>
      </c>
      <c r="I554" s="14">
        <v>90</v>
      </c>
      <c r="J554" s="14">
        <v>90</v>
      </c>
      <c r="K554" s="14"/>
      <c r="L554" s="14"/>
      <c r="M554" s="14"/>
      <c r="N554" s="14">
        <v>90</v>
      </c>
      <c r="O554" s="14"/>
      <c r="P554" s="14"/>
      <c r="Q554" s="14" t="s">
        <v>119</v>
      </c>
      <c r="R554" s="14" t="s">
        <v>108</v>
      </c>
      <c r="S554" s="14" t="s">
        <v>108</v>
      </c>
      <c r="T554" s="14" t="s">
        <v>108</v>
      </c>
      <c r="U554" s="14" t="s">
        <v>108</v>
      </c>
      <c r="V554" s="14" t="s">
        <v>120</v>
      </c>
      <c r="W554" s="14">
        <v>23</v>
      </c>
      <c r="X554" s="14">
        <v>64</v>
      </c>
      <c r="Y554" s="14">
        <v>140</v>
      </c>
      <c r="Z554" s="14" t="s">
        <v>2288</v>
      </c>
      <c r="AA554" s="14" t="s">
        <v>2289</v>
      </c>
      <c r="AB554" s="14" t="s">
        <v>288</v>
      </c>
      <c r="AC554" s="28"/>
      <c r="AD554" s="28"/>
      <c r="AE554" s="28"/>
      <c r="AF554" s="28"/>
    </row>
    <row r="555" ht="57" spans="1:32">
      <c r="A555" s="18" t="s">
        <v>41</v>
      </c>
      <c r="B555" s="14" t="s">
        <v>2290</v>
      </c>
      <c r="C555" s="14" t="s">
        <v>2291</v>
      </c>
      <c r="D555" s="14" t="s">
        <v>288</v>
      </c>
      <c r="E555" s="14" t="s">
        <v>295</v>
      </c>
      <c r="F555" s="14" t="s">
        <v>106</v>
      </c>
      <c r="G555" s="14" t="s">
        <v>295</v>
      </c>
      <c r="H555" s="14" t="s">
        <v>296</v>
      </c>
      <c r="I555" s="14">
        <v>20</v>
      </c>
      <c r="J555" s="14">
        <v>20</v>
      </c>
      <c r="K555" s="14"/>
      <c r="L555" s="14"/>
      <c r="M555" s="14"/>
      <c r="N555" s="14">
        <v>20</v>
      </c>
      <c r="O555" s="14"/>
      <c r="P555" s="14"/>
      <c r="Q555" s="14" t="s">
        <v>119</v>
      </c>
      <c r="R555" s="14" t="s">
        <v>108</v>
      </c>
      <c r="S555" s="14" t="s">
        <v>120</v>
      </c>
      <c r="T555" s="14" t="s">
        <v>108</v>
      </c>
      <c r="U555" s="14" t="s">
        <v>108</v>
      </c>
      <c r="V555" s="14" t="s">
        <v>120</v>
      </c>
      <c r="W555" s="14">
        <v>65</v>
      </c>
      <c r="X555" s="14">
        <v>225</v>
      </c>
      <c r="Y555" s="14">
        <v>1013</v>
      </c>
      <c r="Z555" s="14" t="s">
        <v>2288</v>
      </c>
      <c r="AA555" s="14" t="s">
        <v>2292</v>
      </c>
      <c r="AB555" s="14" t="s">
        <v>288</v>
      </c>
      <c r="AC555" s="28"/>
      <c r="AD555" s="28"/>
      <c r="AE555" s="28"/>
      <c r="AF555" s="28"/>
    </row>
    <row r="556" ht="57" spans="1:32">
      <c r="A556" s="18" t="s">
        <v>41</v>
      </c>
      <c r="B556" s="14" t="s">
        <v>2293</v>
      </c>
      <c r="C556" s="14" t="s">
        <v>2294</v>
      </c>
      <c r="D556" s="14" t="s">
        <v>288</v>
      </c>
      <c r="E556" s="14" t="s">
        <v>295</v>
      </c>
      <c r="F556" s="14" t="s">
        <v>106</v>
      </c>
      <c r="G556" s="14" t="s">
        <v>295</v>
      </c>
      <c r="H556" s="14" t="s">
        <v>296</v>
      </c>
      <c r="I556" s="14">
        <v>20</v>
      </c>
      <c r="J556" s="14">
        <v>20</v>
      </c>
      <c r="K556" s="14"/>
      <c r="L556" s="14"/>
      <c r="M556" s="14"/>
      <c r="N556" s="14">
        <v>20</v>
      </c>
      <c r="O556" s="14"/>
      <c r="P556" s="14"/>
      <c r="Q556" s="14" t="s">
        <v>119</v>
      </c>
      <c r="R556" s="14" t="s">
        <v>108</v>
      </c>
      <c r="S556" s="14" t="s">
        <v>120</v>
      </c>
      <c r="T556" s="14" t="s">
        <v>108</v>
      </c>
      <c r="U556" s="14" t="s">
        <v>108</v>
      </c>
      <c r="V556" s="14" t="s">
        <v>120</v>
      </c>
      <c r="W556" s="14">
        <v>65</v>
      </c>
      <c r="X556" s="14">
        <v>225</v>
      </c>
      <c r="Y556" s="14">
        <v>1013</v>
      </c>
      <c r="Z556" s="14" t="s">
        <v>2295</v>
      </c>
      <c r="AA556" s="14" t="s">
        <v>2292</v>
      </c>
      <c r="AB556" s="14" t="s">
        <v>288</v>
      </c>
      <c r="AC556" s="28"/>
      <c r="AD556" s="28"/>
      <c r="AE556" s="28"/>
      <c r="AF556" s="28"/>
    </row>
    <row r="557" ht="256.5" spans="1:32">
      <c r="A557" s="18" t="s">
        <v>41</v>
      </c>
      <c r="B557" s="14" t="s">
        <v>2296</v>
      </c>
      <c r="C557" s="14" t="s">
        <v>2297</v>
      </c>
      <c r="D557" s="14" t="s">
        <v>337</v>
      </c>
      <c r="E557" s="14" t="s">
        <v>2298</v>
      </c>
      <c r="F557" s="14" t="s">
        <v>106</v>
      </c>
      <c r="G557" s="14" t="s">
        <v>357</v>
      </c>
      <c r="H557" s="14" t="s">
        <v>2299</v>
      </c>
      <c r="I557" s="14">
        <v>150</v>
      </c>
      <c r="J557" s="14">
        <v>150</v>
      </c>
      <c r="K557" s="14"/>
      <c r="L557" s="14">
        <v>150</v>
      </c>
      <c r="M557" s="14"/>
      <c r="N557" s="14"/>
      <c r="O557" s="14"/>
      <c r="P557" s="14"/>
      <c r="Q557" s="14" t="s">
        <v>119</v>
      </c>
      <c r="R557" s="14" t="s">
        <v>108</v>
      </c>
      <c r="S557" s="14" t="s">
        <v>108</v>
      </c>
      <c r="T557" s="14" t="s">
        <v>108</v>
      </c>
      <c r="U557" s="14" t="s">
        <v>108</v>
      </c>
      <c r="V557" s="14" t="s">
        <v>120</v>
      </c>
      <c r="W557" s="14">
        <v>111</v>
      </c>
      <c r="X557" s="14">
        <v>387</v>
      </c>
      <c r="Y557" s="14">
        <v>1301</v>
      </c>
      <c r="Z557" s="14" t="s">
        <v>2300</v>
      </c>
      <c r="AA557" s="14" t="s">
        <v>2301</v>
      </c>
      <c r="AB557" s="14" t="s">
        <v>337</v>
      </c>
      <c r="AC557" s="28"/>
      <c r="AD557" s="28"/>
      <c r="AE557" s="28"/>
      <c r="AF557" s="28"/>
    </row>
    <row r="558" ht="256.5" spans="1:32">
      <c r="A558" s="18" t="s">
        <v>41</v>
      </c>
      <c r="B558" s="14" t="s">
        <v>2302</v>
      </c>
      <c r="C558" s="14" t="s">
        <v>2303</v>
      </c>
      <c r="D558" s="14" t="s">
        <v>428</v>
      </c>
      <c r="E558" s="14" t="s">
        <v>2304</v>
      </c>
      <c r="F558" s="14" t="s">
        <v>106</v>
      </c>
      <c r="G558" s="14" t="s">
        <v>2304</v>
      </c>
      <c r="H558" s="14" t="s">
        <v>2305</v>
      </c>
      <c r="I558" s="14">
        <v>50</v>
      </c>
      <c r="J558" s="14">
        <v>50</v>
      </c>
      <c r="K558" s="14"/>
      <c r="L558" s="14"/>
      <c r="M558" s="14"/>
      <c r="N558" s="14">
        <v>50</v>
      </c>
      <c r="O558" s="14">
        <v>0</v>
      </c>
      <c r="P558" s="14">
        <v>0</v>
      </c>
      <c r="Q558" s="14" t="s">
        <v>119</v>
      </c>
      <c r="R558" s="14" t="s">
        <v>108</v>
      </c>
      <c r="S558" s="14" t="s">
        <v>108</v>
      </c>
      <c r="T558" s="14" t="s">
        <v>108</v>
      </c>
      <c r="U558" s="14" t="s">
        <v>108</v>
      </c>
      <c r="V558" s="14" t="s">
        <v>120</v>
      </c>
      <c r="W558" s="14">
        <v>192</v>
      </c>
      <c r="X558" s="14">
        <v>634</v>
      </c>
      <c r="Y558" s="14">
        <v>1823</v>
      </c>
      <c r="Z558" s="14" t="s">
        <v>431</v>
      </c>
      <c r="AA558" s="14" t="s">
        <v>2306</v>
      </c>
      <c r="AB558" s="14" t="s">
        <v>428</v>
      </c>
      <c r="AC558" s="28"/>
      <c r="AD558" s="28"/>
      <c r="AE558" s="28"/>
      <c r="AF558" s="28"/>
    </row>
    <row r="559" ht="327.75" spans="1:32">
      <c r="A559" s="18" t="s">
        <v>41</v>
      </c>
      <c r="B559" s="14" t="s">
        <v>2307</v>
      </c>
      <c r="C559" s="14" t="s">
        <v>2308</v>
      </c>
      <c r="D559" s="14" t="s">
        <v>428</v>
      </c>
      <c r="E559" s="14" t="s">
        <v>2309</v>
      </c>
      <c r="F559" s="14" t="s">
        <v>106</v>
      </c>
      <c r="G559" s="14" t="s">
        <v>2309</v>
      </c>
      <c r="H559" s="14" t="s">
        <v>2310</v>
      </c>
      <c r="I559" s="14">
        <v>65.15</v>
      </c>
      <c r="J559" s="14">
        <v>65.15</v>
      </c>
      <c r="K559" s="14">
        <v>0</v>
      </c>
      <c r="L559" s="14">
        <v>0</v>
      </c>
      <c r="M559" s="14">
        <v>0</v>
      </c>
      <c r="N559" s="14">
        <v>65.15</v>
      </c>
      <c r="O559" s="14">
        <v>0</v>
      </c>
      <c r="P559" s="14">
        <v>0</v>
      </c>
      <c r="Q559" s="14" t="s">
        <v>119</v>
      </c>
      <c r="R559" s="14" t="s">
        <v>108</v>
      </c>
      <c r="S559" s="14" t="s">
        <v>120</v>
      </c>
      <c r="T559" s="14" t="s">
        <v>120</v>
      </c>
      <c r="U559" s="14" t="s">
        <v>120</v>
      </c>
      <c r="V559" s="14" t="s">
        <v>120</v>
      </c>
      <c r="W559" s="14">
        <v>105</v>
      </c>
      <c r="X559" s="14">
        <v>412</v>
      </c>
      <c r="Y559" s="14">
        <v>412</v>
      </c>
      <c r="Z559" s="14" t="s">
        <v>431</v>
      </c>
      <c r="AA559" s="14" t="s">
        <v>2311</v>
      </c>
      <c r="AB559" s="14" t="s">
        <v>428</v>
      </c>
      <c r="AC559" s="28"/>
      <c r="AD559" s="28"/>
      <c r="AE559" s="28"/>
      <c r="AF559" s="28"/>
    </row>
    <row r="560" ht="199.5" spans="1:32">
      <c r="A560" s="18" t="s">
        <v>41</v>
      </c>
      <c r="B560" s="14" t="s">
        <v>2312</v>
      </c>
      <c r="C560" s="14" t="s">
        <v>2313</v>
      </c>
      <c r="D560" s="14" t="s">
        <v>428</v>
      </c>
      <c r="E560" s="14" t="s">
        <v>2314</v>
      </c>
      <c r="F560" s="14" t="s">
        <v>106</v>
      </c>
      <c r="G560" s="14" t="s">
        <v>2314</v>
      </c>
      <c r="H560" s="14" t="s">
        <v>2315</v>
      </c>
      <c r="I560" s="14">
        <v>40</v>
      </c>
      <c r="J560" s="14">
        <v>40</v>
      </c>
      <c r="K560" s="14"/>
      <c r="L560" s="14"/>
      <c r="M560" s="14"/>
      <c r="N560" s="14">
        <v>40</v>
      </c>
      <c r="O560" s="14">
        <v>0</v>
      </c>
      <c r="P560" s="14">
        <v>0</v>
      </c>
      <c r="Q560" s="14" t="s">
        <v>119</v>
      </c>
      <c r="R560" s="14" t="s">
        <v>108</v>
      </c>
      <c r="S560" s="14" t="s">
        <v>108</v>
      </c>
      <c r="T560" s="14" t="s">
        <v>108</v>
      </c>
      <c r="U560" s="14" t="s">
        <v>108</v>
      </c>
      <c r="V560" s="14" t="s">
        <v>120</v>
      </c>
      <c r="W560" s="14">
        <v>82</v>
      </c>
      <c r="X560" s="14">
        <v>242</v>
      </c>
      <c r="Y560" s="14">
        <v>1050</v>
      </c>
      <c r="Z560" s="14" t="s">
        <v>431</v>
      </c>
      <c r="AA560" s="14" t="s">
        <v>2316</v>
      </c>
      <c r="AB560" s="14" t="s">
        <v>428</v>
      </c>
      <c r="AC560" s="28"/>
      <c r="AD560" s="28"/>
      <c r="AE560" s="28"/>
      <c r="AF560" s="28"/>
    </row>
    <row r="561" ht="256.5" spans="1:32">
      <c r="A561" s="18" t="s">
        <v>41</v>
      </c>
      <c r="B561" s="14" t="s">
        <v>2317</v>
      </c>
      <c r="C561" s="14" t="s">
        <v>2318</v>
      </c>
      <c r="D561" s="14" t="s">
        <v>428</v>
      </c>
      <c r="E561" s="14" t="s">
        <v>2160</v>
      </c>
      <c r="F561" s="14" t="s">
        <v>106</v>
      </c>
      <c r="G561" s="14" t="s">
        <v>2160</v>
      </c>
      <c r="H561" s="14" t="s">
        <v>2161</v>
      </c>
      <c r="I561" s="14">
        <v>20</v>
      </c>
      <c r="J561" s="14">
        <v>20</v>
      </c>
      <c r="K561" s="14"/>
      <c r="L561" s="14"/>
      <c r="M561" s="14"/>
      <c r="N561" s="14">
        <v>20</v>
      </c>
      <c r="O561" s="14">
        <v>0</v>
      </c>
      <c r="P561" s="14">
        <v>0</v>
      </c>
      <c r="Q561" s="14" t="s">
        <v>119</v>
      </c>
      <c r="R561" s="14" t="s">
        <v>108</v>
      </c>
      <c r="S561" s="14" t="s">
        <v>108</v>
      </c>
      <c r="T561" s="14" t="s">
        <v>108</v>
      </c>
      <c r="U561" s="14" t="s">
        <v>108</v>
      </c>
      <c r="V561" s="14" t="s">
        <v>120</v>
      </c>
      <c r="W561" s="14">
        <v>38</v>
      </c>
      <c r="X561" s="14">
        <v>156</v>
      </c>
      <c r="Y561" s="14">
        <v>974</v>
      </c>
      <c r="Z561" s="14" t="s">
        <v>431</v>
      </c>
      <c r="AA561" s="14" t="s">
        <v>2319</v>
      </c>
      <c r="AB561" s="14" t="s">
        <v>428</v>
      </c>
      <c r="AC561" s="28"/>
      <c r="AD561" s="28"/>
      <c r="AE561" s="28"/>
      <c r="AF561" s="28"/>
    </row>
    <row r="562" ht="128.25" spans="1:32">
      <c r="A562" s="18" t="s">
        <v>41</v>
      </c>
      <c r="B562" s="14" t="s">
        <v>2320</v>
      </c>
      <c r="C562" s="14" t="s">
        <v>2321</v>
      </c>
      <c r="D562" s="14" t="s">
        <v>428</v>
      </c>
      <c r="E562" s="14" t="s">
        <v>2160</v>
      </c>
      <c r="F562" s="14" t="s">
        <v>106</v>
      </c>
      <c r="G562" s="14" t="s">
        <v>2160</v>
      </c>
      <c r="H562" s="14" t="s">
        <v>2161</v>
      </c>
      <c r="I562" s="14">
        <v>5</v>
      </c>
      <c r="J562" s="14">
        <v>5</v>
      </c>
      <c r="K562" s="14"/>
      <c r="L562" s="14"/>
      <c r="M562" s="14"/>
      <c r="N562" s="14">
        <v>5</v>
      </c>
      <c r="O562" s="14">
        <v>0</v>
      </c>
      <c r="P562" s="14">
        <v>0</v>
      </c>
      <c r="Q562" s="14" t="s">
        <v>119</v>
      </c>
      <c r="R562" s="14" t="s">
        <v>108</v>
      </c>
      <c r="S562" s="14" t="s">
        <v>108</v>
      </c>
      <c r="T562" s="14" t="s">
        <v>108</v>
      </c>
      <c r="U562" s="14" t="s">
        <v>108</v>
      </c>
      <c r="V562" s="14" t="s">
        <v>120</v>
      </c>
      <c r="W562" s="14">
        <v>9</v>
      </c>
      <c r="X562" s="14">
        <v>37</v>
      </c>
      <c r="Y562" s="14">
        <v>58</v>
      </c>
      <c r="Z562" s="14" t="s">
        <v>431</v>
      </c>
      <c r="AA562" s="14" t="s">
        <v>2322</v>
      </c>
      <c r="AB562" s="14" t="s">
        <v>428</v>
      </c>
      <c r="AC562" s="28"/>
      <c r="AD562" s="28"/>
      <c r="AE562" s="28"/>
      <c r="AF562" s="28"/>
    </row>
    <row r="563" ht="199.5" spans="1:32">
      <c r="A563" s="18" t="s">
        <v>41</v>
      </c>
      <c r="B563" s="14" t="s">
        <v>2323</v>
      </c>
      <c r="C563" s="14" t="s">
        <v>2324</v>
      </c>
      <c r="D563" s="14" t="s">
        <v>428</v>
      </c>
      <c r="E563" s="14" t="s">
        <v>429</v>
      </c>
      <c r="F563" s="14" t="s">
        <v>106</v>
      </c>
      <c r="G563" s="14" t="s">
        <v>429</v>
      </c>
      <c r="H563" s="14" t="s">
        <v>2165</v>
      </c>
      <c r="I563" s="14">
        <v>60</v>
      </c>
      <c r="J563" s="14">
        <v>50</v>
      </c>
      <c r="K563" s="14"/>
      <c r="L563" s="14"/>
      <c r="M563" s="14"/>
      <c r="N563" s="14">
        <v>50</v>
      </c>
      <c r="O563" s="14">
        <v>0</v>
      </c>
      <c r="P563" s="14">
        <v>10</v>
      </c>
      <c r="Q563" s="14" t="s">
        <v>119</v>
      </c>
      <c r="R563" s="14" t="s">
        <v>108</v>
      </c>
      <c r="S563" s="14" t="s">
        <v>108</v>
      </c>
      <c r="T563" s="14" t="s">
        <v>108</v>
      </c>
      <c r="U563" s="14" t="s">
        <v>108</v>
      </c>
      <c r="V563" s="14" t="s">
        <v>120</v>
      </c>
      <c r="W563" s="14">
        <v>53</v>
      </c>
      <c r="X563" s="14">
        <v>216</v>
      </c>
      <c r="Y563" s="14">
        <v>456</v>
      </c>
      <c r="Z563" s="14" t="s">
        <v>431</v>
      </c>
      <c r="AA563" s="14" t="s">
        <v>2325</v>
      </c>
      <c r="AB563" s="14" t="s">
        <v>428</v>
      </c>
      <c r="AC563" s="28"/>
      <c r="AD563" s="28"/>
      <c r="AE563" s="28"/>
      <c r="AF563" s="28"/>
    </row>
    <row r="564" ht="85.5" spans="1:32">
      <c r="A564" s="18" t="s">
        <v>41</v>
      </c>
      <c r="B564" s="14" t="s">
        <v>2326</v>
      </c>
      <c r="C564" s="14" t="s">
        <v>2327</v>
      </c>
      <c r="D564" s="14" t="s">
        <v>428</v>
      </c>
      <c r="E564" s="14" t="s">
        <v>2328</v>
      </c>
      <c r="F564" s="14" t="s">
        <v>106</v>
      </c>
      <c r="G564" s="14" t="s">
        <v>2328</v>
      </c>
      <c r="H564" s="14" t="s">
        <v>2329</v>
      </c>
      <c r="I564" s="14">
        <v>45</v>
      </c>
      <c r="J564" s="14">
        <v>45</v>
      </c>
      <c r="K564" s="14">
        <v>0</v>
      </c>
      <c r="L564" s="14">
        <v>0</v>
      </c>
      <c r="M564" s="14">
        <v>45</v>
      </c>
      <c r="N564" s="14">
        <v>0</v>
      </c>
      <c r="O564" s="14">
        <v>0</v>
      </c>
      <c r="P564" s="14">
        <v>0</v>
      </c>
      <c r="Q564" s="14" t="s">
        <v>119</v>
      </c>
      <c r="R564" s="14" t="s">
        <v>108</v>
      </c>
      <c r="S564" s="14" t="s">
        <v>108</v>
      </c>
      <c r="T564" s="14" t="s">
        <v>108</v>
      </c>
      <c r="U564" s="14" t="s">
        <v>108</v>
      </c>
      <c r="V564" s="14" t="s">
        <v>120</v>
      </c>
      <c r="W564" s="14">
        <v>162</v>
      </c>
      <c r="X564" s="14">
        <v>595</v>
      </c>
      <c r="Y564" s="14">
        <v>621</v>
      </c>
      <c r="Z564" s="14" t="s">
        <v>2330</v>
      </c>
      <c r="AA564" s="14" t="s">
        <v>2331</v>
      </c>
      <c r="AB564" s="14" t="s">
        <v>428</v>
      </c>
      <c r="AC564" s="28"/>
      <c r="AD564" s="28"/>
      <c r="AE564" s="28"/>
      <c r="AF564" s="28"/>
    </row>
    <row r="565" ht="85.5" spans="1:32">
      <c r="A565" s="18" t="s">
        <v>41</v>
      </c>
      <c r="B565" s="14" t="s">
        <v>2332</v>
      </c>
      <c r="C565" s="14" t="s">
        <v>2333</v>
      </c>
      <c r="D565" s="14" t="s">
        <v>428</v>
      </c>
      <c r="E565" s="14" t="s">
        <v>2328</v>
      </c>
      <c r="F565" s="14" t="s">
        <v>106</v>
      </c>
      <c r="G565" s="14" t="s">
        <v>2328</v>
      </c>
      <c r="H565" s="14" t="s">
        <v>2329</v>
      </c>
      <c r="I565" s="14">
        <v>26</v>
      </c>
      <c r="J565" s="14">
        <v>26</v>
      </c>
      <c r="K565" s="14">
        <v>0</v>
      </c>
      <c r="L565" s="14">
        <v>0</v>
      </c>
      <c r="M565" s="14">
        <v>26</v>
      </c>
      <c r="N565" s="14">
        <v>0</v>
      </c>
      <c r="O565" s="14">
        <v>0</v>
      </c>
      <c r="P565" s="14">
        <v>0</v>
      </c>
      <c r="Q565" s="14" t="s">
        <v>119</v>
      </c>
      <c r="R565" s="14" t="s">
        <v>108</v>
      </c>
      <c r="S565" s="14" t="s">
        <v>108</v>
      </c>
      <c r="T565" s="14" t="s">
        <v>108</v>
      </c>
      <c r="U565" s="14" t="s">
        <v>108</v>
      </c>
      <c r="V565" s="14" t="s">
        <v>120</v>
      </c>
      <c r="W565" s="14">
        <v>162</v>
      </c>
      <c r="X565" s="14">
        <v>595</v>
      </c>
      <c r="Y565" s="14">
        <v>600</v>
      </c>
      <c r="Z565" s="14" t="s">
        <v>2330</v>
      </c>
      <c r="AA565" s="14" t="s">
        <v>2334</v>
      </c>
      <c r="AB565" s="14" t="s">
        <v>428</v>
      </c>
      <c r="AC565" s="28"/>
      <c r="AD565" s="28"/>
      <c r="AE565" s="28"/>
      <c r="AF565" s="28"/>
    </row>
    <row r="566" ht="85.5" spans="1:32">
      <c r="A566" s="18" t="s">
        <v>41</v>
      </c>
      <c r="B566" s="14" t="s">
        <v>2335</v>
      </c>
      <c r="C566" s="14" t="s">
        <v>2336</v>
      </c>
      <c r="D566" s="14" t="s">
        <v>428</v>
      </c>
      <c r="E566" s="14" t="s">
        <v>2337</v>
      </c>
      <c r="F566" s="14" t="s">
        <v>106</v>
      </c>
      <c r="G566" s="14" t="s">
        <v>2337</v>
      </c>
      <c r="H566" s="14" t="s">
        <v>2338</v>
      </c>
      <c r="I566" s="14">
        <v>20</v>
      </c>
      <c r="J566" s="14">
        <v>20</v>
      </c>
      <c r="K566" s="14"/>
      <c r="L566" s="14"/>
      <c r="M566" s="14"/>
      <c r="N566" s="14">
        <v>20</v>
      </c>
      <c r="O566" s="14">
        <v>0</v>
      </c>
      <c r="P566" s="14">
        <v>0</v>
      </c>
      <c r="Q566" s="14" t="s">
        <v>119</v>
      </c>
      <c r="R566" s="14" t="s">
        <v>108</v>
      </c>
      <c r="S566" s="14" t="s">
        <v>108</v>
      </c>
      <c r="T566" s="14" t="s">
        <v>108</v>
      </c>
      <c r="U566" s="14" t="s">
        <v>108</v>
      </c>
      <c r="V566" s="14" t="s">
        <v>120</v>
      </c>
      <c r="W566" s="14">
        <v>180</v>
      </c>
      <c r="X566" s="14">
        <v>671</v>
      </c>
      <c r="Y566" s="14">
        <v>1513</v>
      </c>
      <c r="Z566" s="14" t="s">
        <v>431</v>
      </c>
      <c r="AA566" s="14" t="s">
        <v>2339</v>
      </c>
      <c r="AB566" s="14" t="s">
        <v>428</v>
      </c>
      <c r="AC566" s="28"/>
      <c r="AD566" s="28"/>
      <c r="AE566" s="28"/>
      <c r="AF566" s="28"/>
    </row>
    <row r="567" ht="409.5" spans="1:32">
      <c r="A567" s="18" t="s">
        <v>41</v>
      </c>
      <c r="B567" s="14" t="s">
        <v>2340</v>
      </c>
      <c r="C567" s="14" t="s">
        <v>2341</v>
      </c>
      <c r="D567" s="14" t="s">
        <v>428</v>
      </c>
      <c r="E567" s="14" t="s">
        <v>2309</v>
      </c>
      <c r="F567" s="14" t="s">
        <v>106</v>
      </c>
      <c r="G567" s="14" t="s">
        <v>2309</v>
      </c>
      <c r="H567" s="14" t="s">
        <v>2310</v>
      </c>
      <c r="I567" s="14">
        <v>153.93</v>
      </c>
      <c r="J567" s="14">
        <v>153.93</v>
      </c>
      <c r="K567" s="14">
        <v>0</v>
      </c>
      <c r="L567" s="14">
        <v>0</v>
      </c>
      <c r="M567" s="14">
        <v>0</v>
      </c>
      <c r="N567" s="14">
        <v>153.93</v>
      </c>
      <c r="O567" s="14">
        <v>0</v>
      </c>
      <c r="P567" s="14">
        <v>0</v>
      </c>
      <c r="Q567" s="14" t="s">
        <v>119</v>
      </c>
      <c r="R567" s="14" t="s">
        <v>108</v>
      </c>
      <c r="S567" s="14" t="s">
        <v>108</v>
      </c>
      <c r="T567" s="14" t="s">
        <v>108</v>
      </c>
      <c r="U567" s="14" t="s">
        <v>108</v>
      </c>
      <c r="V567" s="14" t="s">
        <v>120</v>
      </c>
      <c r="W567" s="14">
        <v>105</v>
      </c>
      <c r="X567" s="14">
        <v>412</v>
      </c>
      <c r="Y567" s="14">
        <v>412</v>
      </c>
      <c r="Z567" s="14" t="s">
        <v>431</v>
      </c>
      <c r="AA567" s="14" t="s">
        <v>2342</v>
      </c>
      <c r="AB567" s="14" t="s">
        <v>428</v>
      </c>
      <c r="AC567" s="28"/>
      <c r="AD567" s="28"/>
      <c r="AE567" s="28"/>
      <c r="AF567" s="28"/>
    </row>
    <row r="568" ht="57" spans="1:32">
      <c r="A568" s="18" t="s">
        <v>41</v>
      </c>
      <c r="B568" s="14" t="s">
        <v>2343</v>
      </c>
      <c r="C568" s="14" t="s">
        <v>2344</v>
      </c>
      <c r="D568" s="14" t="s">
        <v>501</v>
      </c>
      <c r="E568" s="14" t="s">
        <v>2345</v>
      </c>
      <c r="F568" s="14" t="s">
        <v>106</v>
      </c>
      <c r="G568" s="14" t="s">
        <v>2345</v>
      </c>
      <c r="H568" s="14" t="s">
        <v>2346</v>
      </c>
      <c r="I568" s="14">
        <v>30</v>
      </c>
      <c r="J568" s="14">
        <v>30</v>
      </c>
      <c r="K568" s="14"/>
      <c r="L568" s="14"/>
      <c r="M568" s="14"/>
      <c r="N568" s="14">
        <v>30</v>
      </c>
      <c r="O568" s="14"/>
      <c r="P568" s="14"/>
      <c r="Q568" s="14" t="s">
        <v>119</v>
      </c>
      <c r="R568" s="14" t="s">
        <v>108</v>
      </c>
      <c r="S568" s="14" t="s">
        <v>120</v>
      </c>
      <c r="T568" s="14" t="s">
        <v>108</v>
      </c>
      <c r="U568" s="14" t="s">
        <v>108</v>
      </c>
      <c r="V568" s="14" t="s">
        <v>120</v>
      </c>
      <c r="W568" s="14">
        <v>89</v>
      </c>
      <c r="X568" s="14">
        <v>205</v>
      </c>
      <c r="Y568" s="14">
        <v>1600</v>
      </c>
      <c r="Z568" s="14" t="s">
        <v>447</v>
      </c>
      <c r="AA568" s="14" t="s">
        <v>2347</v>
      </c>
      <c r="AB568" s="14" t="s">
        <v>501</v>
      </c>
      <c r="AC568" s="28"/>
      <c r="AD568" s="28"/>
      <c r="AE568" s="28"/>
      <c r="AF568" s="28"/>
    </row>
    <row r="569" ht="114" spans="1:32">
      <c r="A569" s="18" t="s">
        <v>41</v>
      </c>
      <c r="B569" s="14" t="s">
        <v>2348</v>
      </c>
      <c r="C569" s="14" t="s">
        <v>2349</v>
      </c>
      <c r="D569" s="14" t="s">
        <v>501</v>
      </c>
      <c r="E569" s="14" t="s">
        <v>1323</v>
      </c>
      <c r="F569" s="14" t="s">
        <v>106</v>
      </c>
      <c r="G569" s="14" t="s">
        <v>928</v>
      </c>
      <c r="H569" s="14" t="s">
        <v>1324</v>
      </c>
      <c r="I569" s="14">
        <v>50</v>
      </c>
      <c r="J569" s="14">
        <v>50</v>
      </c>
      <c r="K569" s="14"/>
      <c r="L569" s="14"/>
      <c r="M569" s="14"/>
      <c r="N569" s="14">
        <v>50</v>
      </c>
      <c r="O569" s="14"/>
      <c r="P569" s="14"/>
      <c r="Q569" s="14" t="s">
        <v>119</v>
      </c>
      <c r="R569" s="14" t="s">
        <v>108</v>
      </c>
      <c r="S569" s="14" t="s">
        <v>108</v>
      </c>
      <c r="T569" s="14" t="s">
        <v>108</v>
      </c>
      <c r="U569" s="14" t="s">
        <v>108</v>
      </c>
      <c r="V569" s="14" t="s">
        <v>120</v>
      </c>
      <c r="W569" s="14">
        <v>188</v>
      </c>
      <c r="X569" s="14">
        <v>631</v>
      </c>
      <c r="Y569" s="14">
        <v>1316</v>
      </c>
      <c r="Z569" s="14" t="s">
        <v>533</v>
      </c>
      <c r="AA569" s="14" t="s">
        <v>2350</v>
      </c>
      <c r="AB569" s="14" t="s">
        <v>501</v>
      </c>
      <c r="AC569" s="28"/>
      <c r="AD569" s="28"/>
      <c r="AE569" s="28"/>
      <c r="AF569" s="28"/>
    </row>
    <row r="570" ht="57" spans="1:32">
      <c r="A570" s="18" t="s">
        <v>41</v>
      </c>
      <c r="B570" s="14" t="s">
        <v>2351</v>
      </c>
      <c r="C570" s="14" t="s">
        <v>2352</v>
      </c>
      <c r="D570" s="14" t="s">
        <v>1116</v>
      </c>
      <c r="E570" s="14" t="s">
        <v>2353</v>
      </c>
      <c r="F570" s="14" t="s">
        <v>106</v>
      </c>
      <c r="G570" s="14" t="s">
        <v>2353</v>
      </c>
      <c r="H570" s="14" t="s">
        <v>2354</v>
      </c>
      <c r="I570" s="14">
        <v>30</v>
      </c>
      <c r="J570" s="14">
        <v>30</v>
      </c>
      <c r="K570" s="14"/>
      <c r="L570" s="14">
        <v>30</v>
      </c>
      <c r="M570" s="14"/>
      <c r="N570" s="14"/>
      <c r="O570" s="14"/>
      <c r="P570" s="14"/>
      <c r="Q570" s="14" t="s">
        <v>119</v>
      </c>
      <c r="R570" s="14" t="s">
        <v>108</v>
      </c>
      <c r="S570" s="14" t="s">
        <v>108</v>
      </c>
      <c r="T570" s="14" t="s">
        <v>108</v>
      </c>
      <c r="U570" s="14" t="s">
        <v>108</v>
      </c>
      <c r="V570" s="14" t="s">
        <v>120</v>
      </c>
      <c r="W570" s="14">
        <v>112</v>
      </c>
      <c r="X570" s="14">
        <v>369</v>
      </c>
      <c r="Y570" s="14">
        <v>1689</v>
      </c>
      <c r="Z570" s="14" t="s">
        <v>2355</v>
      </c>
      <c r="AA570" s="14" t="s">
        <v>2356</v>
      </c>
      <c r="AB570" s="14" t="s">
        <v>1116</v>
      </c>
      <c r="AC570" s="28"/>
      <c r="AD570" s="28"/>
      <c r="AE570" s="28"/>
      <c r="AF570" s="28"/>
    </row>
    <row r="571" ht="114" spans="1:32">
      <c r="A571" s="18" t="s">
        <v>41</v>
      </c>
      <c r="B571" s="14" t="s">
        <v>2357</v>
      </c>
      <c r="C571" s="14" t="s">
        <v>2358</v>
      </c>
      <c r="D571" s="14" t="s">
        <v>1116</v>
      </c>
      <c r="E571" s="14" t="s">
        <v>2359</v>
      </c>
      <c r="F571" s="14" t="s">
        <v>106</v>
      </c>
      <c r="G571" s="14" t="s">
        <v>2359</v>
      </c>
      <c r="H571" s="14" t="s">
        <v>2360</v>
      </c>
      <c r="I571" s="14">
        <v>55</v>
      </c>
      <c r="J571" s="14">
        <v>55</v>
      </c>
      <c r="K571" s="14"/>
      <c r="L571" s="14">
        <v>55</v>
      </c>
      <c r="M571" s="14"/>
      <c r="N571" s="14"/>
      <c r="O571" s="14"/>
      <c r="P571" s="14"/>
      <c r="Q571" s="14" t="s">
        <v>119</v>
      </c>
      <c r="R571" s="14" t="s">
        <v>108</v>
      </c>
      <c r="S571" s="14" t="s">
        <v>120</v>
      </c>
      <c r="T571" s="14" t="s">
        <v>108</v>
      </c>
      <c r="U571" s="14" t="s">
        <v>108</v>
      </c>
      <c r="V571" s="14" t="s">
        <v>120</v>
      </c>
      <c r="W571" s="14">
        <v>76</v>
      </c>
      <c r="X571" s="14">
        <v>271</v>
      </c>
      <c r="Y571" s="14">
        <v>1699</v>
      </c>
      <c r="Z571" s="14" t="s">
        <v>2361</v>
      </c>
      <c r="AA571" s="14" t="s">
        <v>2362</v>
      </c>
      <c r="AB571" s="14" t="s">
        <v>1116</v>
      </c>
      <c r="AC571" s="28"/>
      <c r="AD571" s="28"/>
      <c r="AE571" s="28"/>
      <c r="AF571" s="28"/>
    </row>
    <row r="572" ht="71.25" spans="1:32">
      <c r="A572" s="18" t="s">
        <v>41</v>
      </c>
      <c r="B572" s="14" t="s">
        <v>2363</v>
      </c>
      <c r="C572" s="14" t="s">
        <v>2364</v>
      </c>
      <c r="D572" s="14" t="s">
        <v>1116</v>
      </c>
      <c r="E572" s="14" t="s">
        <v>2365</v>
      </c>
      <c r="F572" s="14" t="s">
        <v>106</v>
      </c>
      <c r="G572" s="14" t="s">
        <v>2365</v>
      </c>
      <c r="H572" s="14" t="s">
        <v>2366</v>
      </c>
      <c r="I572" s="14">
        <v>150</v>
      </c>
      <c r="J572" s="14">
        <v>150</v>
      </c>
      <c r="K572" s="14"/>
      <c r="L572" s="14">
        <v>150</v>
      </c>
      <c r="M572" s="14"/>
      <c r="N572" s="14"/>
      <c r="O572" s="14"/>
      <c r="P572" s="14"/>
      <c r="Q572" s="14" t="s">
        <v>119</v>
      </c>
      <c r="R572" s="14" t="s">
        <v>108</v>
      </c>
      <c r="S572" s="14" t="s">
        <v>108</v>
      </c>
      <c r="T572" s="14" t="s">
        <v>108</v>
      </c>
      <c r="U572" s="14" t="s">
        <v>108</v>
      </c>
      <c r="V572" s="14" t="s">
        <v>120</v>
      </c>
      <c r="W572" s="14">
        <v>94</v>
      </c>
      <c r="X572" s="14">
        <v>318</v>
      </c>
      <c r="Y572" s="14">
        <v>1200</v>
      </c>
      <c r="Z572" s="14" t="s">
        <v>2367</v>
      </c>
      <c r="AA572" s="14" t="s">
        <v>2368</v>
      </c>
      <c r="AB572" s="14" t="s">
        <v>1116</v>
      </c>
      <c r="AC572" s="28"/>
      <c r="AD572" s="28"/>
      <c r="AE572" s="28"/>
      <c r="AF572" s="28"/>
    </row>
    <row r="573" ht="71.25" spans="1:32">
      <c r="A573" s="18" t="s">
        <v>41</v>
      </c>
      <c r="B573" s="14" t="s">
        <v>2369</v>
      </c>
      <c r="C573" s="14" t="s">
        <v>2370</v>
      </c>
      <c r="D573" s="14" t="s">
        <v>1116</v>
      </c>
      <c r="E573" s="14" t="s">
        <v>1550</v>
      </c>
      <c r="F573" s="14" t="s">
        <v>106</v>
      </c>
      <c r="G573" s="14" t="s">
        <v>1550</v>
      </c>
      <c r="H573" s="14" t="s">
        <v>1929</v>
      </c>
      <c r="I573" s="14">
        <v>50</v>
      </c>
      <c r="J573" s="14">
        <v>50</v>
      </c>
      <c r="K573" s="14"/>
      <c r="L573" s="14">
        <v>50</v>
      </c>
      <c r="M573" s="14"/>
      <c r="N573" s="14"/>
      <c r="O573" s="14"/>
      <c r="P573" s="14"/>
      <c r="Q573" s="14" t="s">
        <v>119</v>
      </c>
      <c r="R573" s="14" t="s">
        <v>108</v>
      </c>
      <c r="S573" s="14" t="s">
        <v>120</v>
      </c>
      <c r="T573" s="14" t="s">
        <v>120</v>
      </c>
      <c r="U573" s="14" t="s">
        <v>108</v>
      </c>
      <c r="V573" s="14" t="s">
        <v>120</v>
      </c>
      <c r="W573" s="14">
        <v>36</v>
      </c>
      <c r="X573" s="14">
        <v>142</v>
      </c>
      <c r="Y573" s="14">
        <v>910</v>
      </c>
      <c r="Z573" s="14" t="s">
        <v>2371</v>
      </c>
      <c r="AA573" s="14" t="s">
        <v>1931</v>
      </c>
      <c r="AB573" s="14" t="s">
        <v>1116</v>
      </c>
      <c r="AC573" s="28"/>
      <c r="AD573" s="28"/>
      <c r="AE573" s="28"/>
      <c r="AF573" s="28"/>
    </row>
    <row r="574" ht="42.75" spans="1:32">
      <c r="A574" s="18" t="s">
        <v>41</v>
      </c>
      <c r="B574" s="14" t="s">
        <v>2372</v>
      </c>
      <c r="C574" s="14" t="s">
        <v>2373</v>
      </c>
      <c r="D574" s="14" t="s">
        <v>1116</v>
      </c>
      <c r="E574" s="14" t="s">
        <v>1117</v>
      </c>
      <c r="F574" s="14" t="s">
        <v>106</v>
      </c>
      <c r="G574" s="14" t="s">
        <v>1117</v>
      </c>
      <c r="H574" s="14" t="s">
        <v>2374</v>
      </c>
      <c r="I574" s="14">
        <v>40</v>
      </c>
      <c r="J574" s="14">
        <v>40</v>
      </c>
      <c r="K574" s="14"/>
      <c r="L574" s="14">
        <v>40</v>
      </c>
      <c r="M574" s="14"/>
      <c r="N574" s="14"/>
      <c r="O574" s="14"/>
      <c r="P574" s="14"/>
      <c r="Q574" s="14" t="s">
        <v>119</v>
      </c>
      <c r="R574" s="14" t="s">
        <v>108</v>
      </c>
      <c r="S574" s="14" t="s">
        <v>108</v>
      </c>
      <c r="T574" s="14" t="s">
        <v>120</v>
      </c>
      <c r="U574" s="14" t="s">
        <v>120</v>
      </c>
      <c r="V574" s="14" t="s">
        <v>120</v>
      </c>
      <c r="W574" s="14">
        <v>127</v>
      </c>
      <c r="X574" s="14">
        <v>400</v>
      </c>
      <c r="Y574" s="14">
        <v>1650</v>
      </c>
      <c r="Z574" s="14" t="s">
        <v>2375</v>
      </c>
      <c r="AA574" s="14" t="s">
        <v>2376</v>
      </c>
      <c r="AB574" s="14" t="s">
        <v>1116</v>
      </c>
      <c r="AC574" s="28"/>
      <c r="AD574" s="28"/>
      <c r="AE574" s="28"/>
      <c r="AF574" s="28"/>
    </row>
    <row r="575" ht="156.75" spans="1:32">
      <c r="A575" s="18" t="s">
        <v>41</v>
      </c>
      <c r="B575" s="14" t="s">
        <v>2377</v>
      </c>
      <c r="C575" s="14" t="s">
        <v>2378</v>
      </c>
      <c r="D575" s="14" t="s">
        <v>1116</v>
      </c>
      <c r="E575" s="14" t="s">
        <v>1329</v>
      </c>
      <c r="F575" s="14" t="s">
        <v>106</v>
      </c>
      <c r="G575" s="14" t="s">
        <v>1329</v>
      </c>
      <c r="H575" s="14" t="s">
        <v>1330</v>
      </c>
      <c r="I575" s="14">
        <v>273</v>
      </c>
      <c r="J575" s="14">
        <v>243</v>
      </c>
      <c r="K575" s="14"/>
      <c r="L575" s="14">
        <v>243</v>
      </c>
      <c r="M575" s="14"/>
      <c r="N575" s="14"/>
      <c r="O575" s="14"/>
      <c r="P575" s="14">
        <v>30</v>
      </c>
      <c r="Q575" s="14" t="s">
        <v>119</v>
      </c>
      <c r="R575" s="14" t="s">
        <v>108</v>
      </c>
      <c r="S575" s="14" t="s">
        <v>108</v>
      </c>
      <c r="T575" s="14" t="s">
        <v>108</v>
      </c>
      <c r="U575" s="14" t="s">
        <v>108</v>
      </c>
      <c r="V575" s="14" t="s">
        <v>120</v>
      </c>
      <c r="W575" s="14">
        <v>120</v>
      </c>
      <c r="X575" s="14">
        <v>441</v>
      </c>
      <c r="Y575" s="14">
        <v>2259</v>
      </c>
      <c r="Z575" s="14" t="s">
        <v>1331</v>
      </c>
      <c r="AA575" s="14" t="s">
        <v>2379</v>
      </c>
      <c r="AB575" s="14" t="s">
        <v>1116</v>
      </c>
      <c r="AC575" s="28"/>
      <c r="AD575" s="28"/>
      <c r="AE575" s="28"/>
      <c r="AF575" s="28"/>
    </row>
    <row r="576" ht="71.25" spans="1:32">
      <c r="A576" s="18" t="s">
        <v>41</v>
      </c>
      <c r="B576" s="14" t="s">
        <v>2380</v>
      </c>
      <c r="C576" s="14" t="s">
        <v>2381</v>
      </c>
      <c r="D576" s="14" t="s">
        <v>1116</v>
      </c>
      <c r="E576" s="14" t="s">
        <v>1934</v>
      </c>
      <c r="F576" s="14" t="s">
        <v>106</v>
      </c>
      <c r="G576" s="14" t="s">
        <v>1934</v>
      </c>
      <c r="H576" s="14" t="s">
        <v>1935</v>
      </c>
      <c r="I576" s="14">
        <v>30</v>
      </c>
      <c r="J576" s="14">
        <v>30</v>
      </c>
      <c r="K576" s="14"/>
      <c r="L576" s="14">
        <v>30</v>
      </c>
      <c r="M576" s="14"/>
      <c r="N576" s="14"/>
      <c r="O576" s="14"/>
      <c r="P576" s="14"/>
      <c r="Q576" s="14" t="s">
        <v>119</v>
      </c>
      <c r="R576" s="14" t="s">
        <v>108</v>
      </c>
      <c r="S576" s="14" t="s">
        <v>120</v>
      </c>
      <c r="T576" s="14" t="s">
        <v>120</v>
      </c>
      <c r="U576" s="14" t="s">
        <v>108</v>
      </c>
      <c r="V576" s="14" t="s">
        <v>120</v>
      </c>
      <c r="W576" s="14">
        <v>54</v>
      </c>
      <c r="X576" s="14">
        <v>184</v>
      </c>
      <c r="Y576" s="14">
        <v>184</v>
      </c>
      <c r="Z576" s="14" t="s">
        <v>2371</v>
      </c>
      <c r="AA576" s="14" t="s">
        <v>2382</v>
      </c>
      <c r="AB576" s="14" t="s">
        <v>1116</v>
      </c>
      <c r="AC576" s="28"/>
      <c r="AD576" s="28"/>
      <c r="AE576" s="28"/>
      <c r="AF576" s="28"/>
    </row>
    <row r="577" ht="57" spans="1:32">
      <c r="A577" s="18" t="s">
        <v>41</v>
      </c>
      <c r="B577" s="14" t="s">
        <v>2383</v>
      </c>
      <c r="C577" s="14" t="s">
        <v>2384</v>
      </c>
      <c r="D577" s="14" t="s">
        <v>1116</v>
      </c>
      <c r="E577" s="14" t="s">
        <v>2385</v>
      </c>
      <c r="F577" s="14" t="s">
        <v>106</v>
      </c>
      <c r="G577" s="14" t="s">
        <v>2385</v>
      </c>
      <c r="H577" s="14" t="s">
        <v>2386</v>
      </c>
      <c r="I577" s="14">
        <v>80</v>
      </c>
      <c r="J577" s="14">
        <v>80</v>
      </c>
      <c r="K577" s="14"/>
      <c r="L577" s="14">
        <v>80</v>
      </c>
      <c r="M577" s="14"/>
      <c r="N577" s="14"/>
      <c r="O577" s="14"/>
      <c r="P577" s="14"/>
      <c r="Q577" s="14" t="s">
        <v>119</v>
      </c>
      <c r="R577" s="14" t="s">
        <v>108</v>
      </c>
      <c r="S577" s="14" t="s">
        <v>120</v>
      </c>
      <c r="T577" s="14" t="s">
        <v>120</v>
      </c>
      <c r="U577" s="14" t="s">
        <v>108</v>
      </c>
      <c r="V577" s="14" t="s">
        <v>120</v>
      </c>
      <c r="W577" s="14">
        <v>15</v>
      </c>
      <c r="X577" s="14">
        <v>68</v>
      </c>
      <c r="Y577" s="14">
        <v>1260</v>
      </c>
      <c r="Z577" s="14" t="s">
        <v>2387</v>
      </c>
      <c r="AA577" s="14" t="s">
        <v>2388</v>
      </c>
      <c r="AB577" s="14" t="s">
        <v>1116</v>
      </c>
      <c r="AC577" s="28"/>
      <c r="AD577" s="28"/>
      <c r="AE577" s="28"/>
      <c r="AF577" s="28"/>
    </row>
    <row r="578" ht="114" spans="1:32">
      <c r="A578" s="18" t="s">
        <v>41</v>
      </c>
      <c r="B578" s="14" t="s">
        <v>2389</v>
      </c>
      <c r="C578" s="14" t="s">
        <v>2390</v>
      </c>
      <c r="D578" s="14" t="s">
        <v>1116</v>
      </c>
      <c r="E578" s="14" t="s">
        <v>2391</v>
      </c>
      <c r="F578" s="14" t="s">
        <v>106</v>
      </c>
      <c r="G578" s="14" t="s">
        <v>2391</v>
      </c>
      <c r="H578" s="14" t="s">
        <v>2392</v>
      </c>
      <c r="I578" s="14">
        <v>200</v>
      </c>
      <c r="J578" s="14">
        <v>200</v>
      </c>
      <c r="K578" s="14"/>
      <c r="L578" s="14">
        <v>200</v>
      </c>
      <c r="M578" s="14"/>
      <c r="N578" s="14"/>
      <c r="O578" s="14"/>
      <c r="P578" s="14"/>
      <c r="Q578" s="14" t="s">
        <v>119</v>
      </c>
      <c r="R578" s="14" t="s">
        <v>108</v>
      </c>
      <c r="S578" s="14" t="s">
        <v>108</v>
      </c>
      <c r="T578" s="14" t="s">
        <v>108</v>
      </c>
      <c r="U578" s="14" t="s">
        <v>108</v>
      </c>
      <c r="V578" s="14" t="s">
        <v>120</v>
      </c>
      <c r="W578" s="14">
        <v>20</v>
      </c>
      <c r="X578" s="14">
        <v>750</v>
      </c>
      <c r="Y578" s="14">
        <v>1000</v>
      </c>
      <c r="Z578" s="14" t="s">
        <v>2393</v>
      </c>
      <c r="AA578" s="14" t="s">
        <v>2393</v>
      </c>
      <c r="AB578" s="14" t="s">
        <v>1116</v>
      </c>
      <c r="AC578" s="28"/>
      <c r="AD578" s="28"/>
      <c r="AE578" s="28"/>
      <c r="AF578" s="28"/>
    </row>
    <row r="579" ht="42.75" spans="1:32">
      <c r="A579" s="18" t="s">
        <v>41</v>
      </c>
      <c r="B579" s="14" t="s">
        <v>2394</v>
      </c>
      <c r="C579" s="14" t="s">
        <v>2395</v>
      </c>
      <c r="D579" s="14" t="s">
        <v>1116</v>
      </c>
      <c r="E579" s="14" t="s">
        <v>2391</v>
      </c>
      <c r="F579" s="14" t="s">
        <v>106</v>
      </c>
      <c r="G579" s="14" t="s">
        <v>2391</v>
      </c>
      <c r="H579" s="14" t="s">
        <v>2392</v>
      </c>
      <c r="I579" s="14">
        <v>50</v>
      </c>
      <c r="J579" s="14">
        <v>50</v>
      </c>
      <c r="K579" s="14"/>
      <c r="L579" s="14">
        <v>50</v>
      </c>
      <c r="M579" s="14"/>
      <c r="N579" s="14"/>
      <c r="O579" s="14"/>
      <c r="P579" s="14"/>
      <c r="Q579" s="14" t="s">
        <v>119</v>
      </c>
      <c r="R579" s="14" t="s">
        <v>108</v>
      </c>
      <c r="S579" s="14" t="s">
        <v>108</v>
      </c>
      <c r="T579" s="14" t="s">
        <v>108</v>
      </c>
      <c r="U579" s="14" t="s">
        <v>108</v>
      </c>
      <c r="V579" s="14" t="s">
        <v>120</v>
      </c>
      <c r="W579" s="14">
        <v>105</v>
      </c>
      <c r="X579" s="14">
        <v>363</v>
      </c>
      <c r="Y579" s="14">
        <v>1400</v>
      </c>
      <c r="Z579" s="14" t="s">
        <v>2393</v>
      </c>
      <c r="AA579" s="14" t="s">
        <v>2393</v>
      </c>
      <c r="AB579" s="14" t="s">
        <v>1116</v>
      </c>
      <c r="AC579" s="28"/>
      <c r="AD579" s="28"/>
      <c r="AE579" s="28"/>
      <c r="AF579" s="28"/>
    </row>
    <row r="580" ht="42.75" spans="1:32">
      <c r="A580" s="18" t="s">
        <v>41</v>
      </c>
      <c r="B580" s="14" t="s">
        <v>2396</v>
      </c>
      <c r="C580" s="14" t="s">
        <v>2397</v>
      </c>
      <c r="D580" s="14" t="s">
        <v>1116</v>
      </c>
      <c r="E580" s="14" t="s">
        <v>1544</v>
      </c>
      <c r="F580" s="14" t="s">
        <v>106</v>
      </c>
      <c r="G580" s="14" t="s">
        <v>1544</v>
      </c>
      <c r="H580" s="14" t="s">
        <v>1545</v>
      </c>
      <c r="I580" s="14">
        <v>30</v>
      </c>
      <c r="J580" s="14">
        <v>30</v>
      </c>
      <c r="K580" s="14"/>
      <c r="L580" s="14">
        <v>30</v>
      </c>
      <c r="M580" s="14"/>
      <c r="N580" s="14"/>
      <c r="O580" s="14"/>
      <c r="P580" s="14"/>
      <c r="Q580" s="14" t="s">
        <v>119</v>
      </c>
      <c r="R580" s="14" t="s">
        <v>108</v>
      </c>
      <c r="S580" s="14" t="s">
        <v>108</v>
      </c>
      <c r="T580" s="14" t="s">
        <v>108</v>
      </c>
      <c r="U580" s="14" t="s">
        <v>108</v>
      </c>
      <c r="V580" s="14" t="s">
        <v>120</v>
      </c>
      <c r="W580" s="14">
        <v>92</v>
      </c>
      <c r="X580" s="14">
        <v>295</v>
      </c>
      <c r="Y580" s="14">
        <v>1625</v>
      </c>
      <c r="Z580" s="14" t="s">
        <v>2398</v>
      </c>
      <c r="AA580" s="14" t="s">
        <v>2399</v>
      </c>
      <c r="AB580" s="14" t="s">
        <v>1116</v>
      </c>
      <c r="AC580" s="28"/>
      <c r="AD580" s="28"/>
      <c r="AE580" s="28"/>
      <c r="AF580" s="28"/>
    </row>
    <row r="581" ht="57" spans="1:32">
      <c r="A581" s="18" t="s">
        <v>41</v>
      </c>
      <c r="B581" s="14" t="s">
        <v>2400</v>
      </c>
      <c r="C581" s="14" t="s">
        <v>2401</v>
      </c>
      <c r="D581" s="14" t="s">
        <v>1116</v>
      </c>
      <c r="E581" s="14" t="s">
        <v>1439</v>
      </c>
      <c r="F581" s="14" t="s">
        <v>106</v>
      </c>
      <c r="G581" s="14" t="s">
        <v>1439</v>
      </c>
      <c r="H581" s="14" t="s">
        <v>2402</v>
      </c>
      <c r="I581" s="14">
        <v>60</v>
      </c>
      <c r="J581" s="14">
        <v>40</v>
      </c>
      <c r="K581" s="14"/>
      <c r="L581" s="14">
        <v>40</v>
      </c>
      <c r="M581" s="14"/>
      <c r="N581" s="14"/>
      <c r="O581" s="14"/>
      <c r="P581" s="14">
        <v>20</v>
      </c>
      <c r="Q581" s="14" t="s">
        <v>119</v>
      </c>
      <c r="R581" s="14" t="s">
        <v>108</v>
      </c>
      <c r="S581" s="14" t="s">
        <v>108</v>
      </c>
      <c r="T581" s="14" t="s">
        <v>108</v>
      </c>
      <c r="U581" s="14" t="s">
        <v>108</v>
      </c>
      <c r="V581" s="14" t="s">
        <v>120</v>
      </c>
      <c r="W581" s="14">
        <v>18</v>
      </c>
      <c r="X581" s="14">
        <v>72</v>
      </c>
      <c r="Y581" s="14">
        <v>72</v>
      </c>
      <c r="Z581" s="14" t="s">
        <v>2403</v>
      </c>
      <c r="AA581" s="14" t="s">
        <v>2404</v>
      </c>
      <c r="AB581" s="14" t="s">
        <v>1116</v>
      </c>
      <c r="AC581" s="28"/>
      <c r="AD581" s="28"/>
      <c r="AE581" s="28"/>
      <c r="AF581" s="28"/>
    </row>
    <row r="582" ht="99.75" spans="1:32">
      <c r="A582" s="18" t="s">
        <v>41</v>
      </c>
      <c r="B582" s="14" t="s">
        <v>2405</v>
      </c>
      <c r="C582" s="14" t="s">
        <v>2406</v>
      </c>
      <c r="D582" s="14" t="s">
        <v>1116</v>
      </c>
      <c r="E582" s="14" t="s">
        <v>2407</v>
      </c>
      <c r="F582" s="14" t="s">
        <v>106</v>
      </c>
      <c r="G582" s="14" t="s">
        <v>2407</v>
      </c>
      <c r="H582" s="14" t="s">
        <v>2408</v>
      </c>
      <c r="I582" s="14">
        <v>60</v>
      </c>
      <c r="J582" s="14">
        <v>60</v>
      </c>
      <c r="K582" s="14"/>
      <c r="L582" s="14">
        <v>60</v>
      </c>
      <c r="M582" s="14"/>
      <c r="N582" s="14"/>
      <c r="O582" s="14"/>
      <c r="P582" s="14"/>
      <c r="Q582" s="14" t="s">
        <v>119</v>
      </c>
      <c r="R582" s="14" t="s">
        <v>108</v>
      </c>
      <c r="S582" s="14" t="s">
        <v>108</v>
      </c>
      <c r="T582" s="14" t="s">
        <v>108</v>
      </c>
      <c r="U582" s="14" t="s">
        <v>108</v>
      </c>
      <c r="V582" s="14" t="s">
        <v>120</v>
      </c>
      <c r="W582" s="14">
        <v>54</v>
      </c>
      <c r="X582" s="14">
        <v>102</v>
      </c>
      <c r="Y582" s="14">
        <v>985</v>
      </c>
      <c r="Z582" s="14" t="s">
        <v>2409</v>
      </c>
      <c r="AA582" s="14" t="s">
        <v>2410</v>
      </c>
      <c r="AB582" s="14" t="s">
        <v>1116</v>
      </c>
      <c r="AC582" s="28"/>
      <c r="AD582" s="28"/>
      <c r="AE582" s="28"/>
      <c r="AF582" s="28"/>
    </row>
    <row r="583" ht="42.75" spans="1:32">
      <c r="A583" s="18" t="s">
        <v>41</v>
      </c>
      <c r="B583" s="14" t="s">
        <v>2411</v>
      </c>
      <c r="C583" s="14" t="s">
        <v>2412</v>
      </c>
      <c r="D583" s="14" t="s">
        <v>1116</v>
      </c>
      <c r="E583" s="14" t="s">
        <v>2413</v>
      </c>
      <c r="F583" s="14" t="s">
        <v>106</v>
      </c>
      <c r="G583" s="14" t="s">
        <v>2413</v>
      </c>
      <c r="H583" s="14" t="s">
        <v>2414</v>
      </c>
      <c r="I583" s="14">
        <v>40</v>
      </c>
      <c r="J583" s="14">
        <v>40</v>
      </c>
      <c r="K583" s="14"/>
      <c r="L583" s="14">
        <v>40</v>
      </c>
      <c r="M583" s="14"/>
      <c r="N583" s="14"/>
      <c r="O583" s="14"/>
      <c r="P583" s="14"/>
      <c r="Q583" s="14" t="s">
        <v>119</v>
      </c>
      <c r="R583" s="14" t="s">
        <v>108</v>
      </c>
      <c r="S583" s="14" t="s">
        <v>108</v>
      </c>
      <c r="T583" s="14" t="s">
        <v>108</v>
      </c>
      <c r="U583" s="14" t="s">
        <v>108</v>
      </c>
      <c r="V583" s="14" t="s">
        <v>120</v>
      </c>
      <c r="W583" s="14">
        <v>45</v>
      </c>
      <c r="X583" s="14">
        <v>154</v>
      </c>
      <c r="Y583" s="14">
        <v>154</v>
      </c>
      <c r="Z583" s="14" t="s">
        <v>2409</v>
      </c>
      <c r="AA583" s="14" t="s">
        <v>2415</v>
      </c>
      <c r="AB583" s="14" t="s">
        <v>1116</v>
      </c>
      <c r="AC583" s="28"/>
      <c r="AD583" s="28"/>
      <c r="AE583" s="28"/>
      <c r="AF583" s="28"/>
    </row>
    <row r="584" ht="42.75" spans="1:32">
      <c r="A584" s="18" t="s">
        <v>41</v>
      </c>
      <c r="B584" s="14" t="s">
        <v>2416</v>
      </c>
      <c r="C584" s="14" t="s">
        <v>2417</v>
      </c>
      <c r="D584" s="14" t="s">
        <v>1116</v>
      </c>
      <c r="E584" s="14" t="s">
        <v>2418</v>
      </c>
      <c r="F584" s="14" t="s">
        <v>106</v>
      </c>
      <c r="G584" s="14" t="s">
        <v>2418</v>
      </c>
      <c r="H584" s="14" t="s">
        <v>2419</v>
      </c>
      <c r="I584" s="14">
        <v>33</v>
      </c>
      <c r="J584" s="14">
        <v>30</v>
      </c>
      <c r="K584" s="14"/>
      <c r="L584" s="14">
        <v>30</v>
      </c>
      <c r="M584" s="14"/>
      <c r="N584" s="14"/>
      <c r="O584" s="14"/>
      <c r="P584" s="14">
        <v>3</v>
      </c>
      <c r="Q584" s="14" t="s">
        <v>119</v>
      </c>
      <c r="R584" s="14" t="s">
        <v>108</v>
      </c>
      <c r="S584" s="14" t="s">
        <v>108</v>
      </c>
      <c r="T584" s="14" t="s">
        <v>108</v>
      </c>
      <c r="U584" s="14" t="s">
        <v>108</v>
      </c>
      <c r="V584" s="14" t="s">
        <v>120</v>
      </c>
      <c r="W584" s="14">
        <v>61</v>
      </c>
      <c r="X584" s="14">
        <v>195</v>
      </c>
      <c r="Y584" s="14">
        <v>61</v>
      </c>
      <c r="Z584" s="14" t="s">
        <v>2420</v>
      </c>
      <c r="AA584" s="14" t="s">
        <v>2421</v>
      </c>
      <c r="AB584" s="14" t="s">
        <v>1116</v>
      </c>
      <c r="AC584" s="28"/>
      <c r="AD584" s="28"/>
      <c r="AE584" s="28"/>
      <c r="AF584" s="28"/>
    </row>
    <row r="585" ht="42.75" spans="1:32">
      <c r="A585" s="18" t="s">
        <v>41</v>
      </c>
      <c r="B585" s="14" t="s">
        <v>2422</v>
      </c>
      <c r="C585" s="14" t="s">
        <v>2423</v>
      </c>
      <c r="D585" s="14" t="s">
        <v>1116</v>
      </c>
      <c r="E585" s="14" t="s">
        <v>1934</v>
      </c>
      <c r="F585" s="14" t="s">
        <v>106</v>
      </c>
      <c r="G585" s="14" t="s">
        <v>1934</v>
      </c>
      <c r="H585" s="14" t="s">
        <v>1935</v>
      </c>
      <c r="I585" s="14">
        <v>45</v>
      </c>
      <c r="J585" s="14">
        <v>45</v>
      </c>
      <c r="K585" s="14"/>
      <c r="L585" s="14">
        <v>45</v>
      </c>
      <c r="M585" s="14"/>
      <c r="N585" s="14"/>
      <c r="O585" s="14"/>
      <c r="P585" s="14"/>
      <c r="Q585" s="14" t="s">
        <v>119</v>
      </c>
      <c r="R585" s="14" t="s">
        <v>108</v>
      </c>
      <c r="S585" s="14" t="s">
        <v>120</v>
      </c>
      <c r="T585" s="14" t="s">
        <v>120</v>
      </c>
      <c r="U585" s="14" t="s">
        <v>108</v>
      </c>
      <c r="V585" s="14" t="s">
        <v>120</v>
      </c>
      <c r="W585" s="14">
        <v>56</v>
      </c>
      <c r="X585" s="14">
        <v>134</v>
      </c>
      <c r="Y585" s="14">
        <v>134</v>
      </c>
      <c r="Z585" s="14" t="s">
        <v>2424</v>
      </c>
      <c r="AA585" s="14" t="s">
        <v>2375</v>
      </c>
      <c r="AB585" s="14" t="s">
        <v>1116</v>
      </c>
      <c r="AC585" s="28"/>
      <c r="AD585" s="28"/>
      <c r="AE585" s="28"/>
      <c r="AF585" s="28"/>
    </row>
    <row r="586" ht="42.75" spans="1:32">
      <c r="A586" s="18" t="s">
        <v>41</v>
      </c>
      <c r="B586" s="14" t="s">
        <v>2425</v>
      </c>
      <c r="C586" s="14" t="s">
        <v>2426</v>
      </c>
      <c r="D586" s="14" t="s">
        <v>1116</v>
      </c>
      <c r="E586" s="14" t="s">
        <v>1934</v>
      </c>
      <c r="F586" s="14" t="s">
        <v>106</v>
      </c>
      <c r="G586" s="14" t="s">
        <v>1934</v>
      </c>
      <c r="H586" s="14" t="s">
        <v>1935</v>
      </c>
      <c r="I586" s="14">
        <v>75</v>
      </c>
      <c r="J586" s="14">
        <v>75</v>
      </c>
      <c r="K586" s="14"/>
      <c r="L586" s="14">
        <v>75</v>
      </c>
      <c r="M586" s="14"/>
      <c r="N586" s="14"/>
      <c r="O586" s="14"/>
      <c r="P586" s="14"/>
      <c r="Q586" s="14" t="s">
        <v>119</v>
      </c>
      <c r="R586" s="14" t="s">
        <v>108</v>
      </c>
      <c r="S586" s="14" t="s">
        <v>120</v>
      </c>
      <c r="T586" s="14" t="s">
        <v>120</v>
      </c>
      <c r="U586" s="14" t="s">
        <v>108</v>
      </c>
      <c r="V586" s="14" t="s">
        <v>120</v>
      </c>
      <c r="W586" s="14">
        <v>20</v>
      </c>
      <c r="X586" s="14">
        <v>102</v>
      </c>
      <c r="Y586" s="14">
        <v>78</v>
      </c>
      <c r="Z586" s="14" t="s">
        <v>2424</v>
      </c>
      <c r="AA586" s="14" t="s">
        <v>2375</v>
      </c>
      <c r="AB586" s="14" t="s">
        <v>1116</v>
      </c>
      <c r="AC586" s="28"/>
      <c r="AD586" s="28"/>
      <c r="AE586" s="28"/>
      <c r="AF586" s="28"/>
    </row>
    <row r="587" ht="85.5" spans="1:32">
      <c r="A587" s="18" t="s">
        <v>41</v>
      </c>
      <c r="B587" s="14" t="s">
        <v>2427</v>
      </c>
      <c r="C587" s="14" t="s">
        <v>2428</v>
      </c>
      <c r="D587" s="14" t="s">
        <v>1116</v>
      </c>
      <c r="E587" s="14" t="s">
        <v>2418</v>
      </c>
      <c r="F587" s="14" t="s">
        <v>106</v>
      </c>
      <c r="G587" s="14" t="s">
        <v>2418</v>
      </c>
      <c r="H587" s="14" t="s">
        <v>2429</v>
      </c>
      <c r="I587" s="14">
        <v>60</v>
      </c>
      <c r="J587" s="14">
        <v>60</v>
      </c>
      <c r="K587" s="14"/>
      <c r="L587" s="14">
        <v>60</v>
      </c>
      <c r="M587" s="14"/>
      <c r="N587" s="14"/>
      <c r="O587" s="14"/>
      <c r="P587" s="14"/>
      <c r="Q587" s="14" t="s">
        <v>119</v>
      </c>
      <c r="R587" s="14" t="s">
        <v>108</v>
      </c>
      <c r="S587" s="14" t="s">
        <v>108</v>
      </c>
      <c r="T587" s="14" t="s">
        <v>108</v>
      </c>
      <c r="U587" s="14" t="s">
        <v>108</v>
      </c>
      <c r="V587" s="14" t="s">
        <v>120</v>
      </c>
      <c r="W587" s="14">
        <v>35</v>
      </c>
      <c r="X587" s="14">
        <v>132</v>
      </c>
      <c r="Y587" s="14">
        <v>423</v>
      </c>
      <c r="Z587" s="14" t="s">
        <v>2424</v>
      </c>
      <c r="AA587" s="14" t="s">
        <v>2375</v>
      </c>
      <c r="AB587" s="14" t="s">
        <v>1116</v>
      </c>
      <c r="AC587" s="28"/>
      <c r="AD587" s="28"/>
      <c r="AE587" s="28"/>
      <c r="AF587" s="28"/>
    </row>
    <row r="588" ht="71.25" spans="1:32">
      <c r="A588" s="18" t="s">
        <v>41</v>
      </c>
      <c r="B588" s="14" t="s">
        <v>2430</v>
      </c>
      <c r="C588" s="14" t="s">
        <v>2431</v>
      </c>
      <c r="D588" s="14" t="s">
        <v>1116</v>
      </c>
      <c r="E588" s="14" t="s">
        <v>1439</v>
      </c>
      <c r="F588" s="14" t="s">
        <v>106</v>
      </c>
      <c r="G588" s="14" t="s">
        <v>1439</v>
      </c>
      <c r="H588" s="14" t="s">
        <v>2402</v>
      </c>
      <c r="I588" s="14">
        <v>300</v>
      </c>
      <c r="J588" s="14">
        <v>240</v>
      </c>
      <c r="K588" s="14"/>
      <c r="L588" s="14">
        <v>240</v>
      </c>
      <c r="M588" s="14"/>
      <c r="N588" s="14"/>
      <c r="O588" s="14"/>
      <c r="P588" s="14">
        <v>60</v>
      </c>
      <c r="Q588" s="14" t="s">
        <v>119</v>
      </c>
      <c r="R588" s="14" t="s">
        <v>108</v>
      </c>
      <c r="S588" s="14" t="s">
        <v>108</v>
      </c>
      <c r="T588" s="14" t="s">
        <v>108</v>
      </c>
      <c r="U588" s="14" t="s">
        <v>108</v>
      </c>
      <c r="V588" s="14" t="s">
        <v>120</v>
      </c>
      <c r="W588" s="14">
        <v>32</v>
      </c>
      <c r="X588" s="14">
        <v>128</v>
      </c>
      <c r="Y588" s="14">
        <v>128</v>
      </c>
      <c r="Z588" s="14" t="s">
        <v>2432</v>
      </c>
      <c r="AA588" s="14" t="s">
        <v>2433</v>
      </c>
      <c r="AB588" s="14" t="s">
        <v>1116</v>
      </c>
      <c r="AC588" s="28"/>
      <c r="AD588" s="28"/>
      <c r="AE588" s="28"/>
      <c r="AF588" s="28"/>
    </row>
    <row r="589" ht="128.25" spans="1:32">
      <c r="A589" s="18" t="s">
        <v>41</v>
      </c>
      <c r="B589" s="14" t="s">
        <v>2434</v>
      </c>
      <c r="C589" s="14" t="s">
        <v>2435</v>
      </c>
      <c r="D589" s="14" t="s">
        <v>1116</v>
      </c>
      <c r="E589" s="14" t="s">
        <v>2436</v>
      </c>
      <c r="F589" s="14" t="s">
        <v>106</v>
      </c>
      <c r="G589" s="14" t="s">
        <v>2436</v>
      </c>
      <c r="H589" s="14" t="s">
        <v>2437</v>
      </c>
      <c r="I589" s="14">
        <v>100</v>
      </c>
      <c r="J589" s="14">
        <v>60</v>
      </c>
      <c r="K589" s="14"/>
      <c r="L589" s="14">
        <v>60</v>
      </c>
      <c r="M589" s="14"/>
      <c r="N589" s="14"/>
      <c r="O589" s="14"/>
      <c r="P589" s="14">
        <v>40</v>
      </c>
      <c r="Q589" s="14" t="s">
        <v>119</v>
      </c>
      <c r="R589" s="14" t="s">
        <v>108</v>
      </c>
      <c r="S589" s="14" t="s">
        <v>120</v>
      </c>
      <c r="T589" s="14" t="s">
        <v>108</v>
      </c>
      <c r="U589" s="14" t="s">
        <v>108</v>
      </c>
      <c r="V589" s="14" t="s">
        <v>120</v>
      </c>
      <c r="W589" s="14">
        <v>2</v>
      </c>
      <c r="X589" s="14">
        <v>7</v>
      </c>
      <c r="Y589" s="14">
        <v>7</v>
      </c>
      <c r="Z589" s="14" t="s">
        <v>2438</v>
      </c>
      <c r="AA589" s="14" t="s">
        <v>1399</v>
      </c>
      <c r="AB589" s="14" t="s">
        <v>1116</v>
      </c>
      <c r="AC589" s="28"/>
      <c r="AD589" s="28"/>
      <c r="AE589" s="28"/>
      <c r="AF589" s="28"/>
    </row>
    <row r="590" ht="42.75" spans="1:32">
      <c r="A590" s="18" t="s">
        <v>41</v>
      </c>
      <c r="B590" s="14" t="s">
        <v>2439</v>
      </c>
      <c r="C590" s="14" t="s">
        <v>2440</v>
      </c>
      <c r="D590" s="14" t="s">
        <v>1116</v>
      </c>
      <c r="E590" s="14" t="s">
        <v>1457</v>
      </c>
      <c r="F590" s="14" t="s">
        <v>106</v>
      </c>
      <c r="G590" s="14" t="s">
        <v>1457</v>
      </c>
      <c r="H590" s="14" t="s">
        <v>1924</v>
      </c>
      <c r="I590" s="14">
        <v>3.5</v>
      </c>
      <c r="J590" s="14">
        <v>3.5</v>
      </c>
      <c r="K590" s="14"/>
      <c r="L590" s="14">
        <v>3.5</v>
      </c>
      <c r="M590" s="14"/>
      <c r="N590" s="14"/>
      <c r="O590" s="14"/>
      <c r="P590" s="14"/>
      <c r="Q590" s="14" t="s">
        <v>119</v>
      </c>
      <c r="R590" s="14" t="s">
        <v>108</v>
      </c>
      <c r="S590" s="14" t="s">
        <v>108</v>
      </c>
      <c r="T590" s="14" t="s">
        <v>108</v>
      </c>
      <c r="U590" s="14" t="s">
        <v>120</v>
      </c>
      <c r="V590" s="14" t="s">
        <v>120</v>
      </c>
      <c r="W590" s="14">
        <v>10</v>
      </c>
      <c r="X590" s="14">
        <v>30</v>
      </c>
      <c r="Y590" s="14">
        <v>30</v>
      </c>
      <c r="Z590" s="14" t="s">
        <v>2441</v>
      </c>
      <c r="AA590" s="14" t="s">
        <v>2442</v>
      </c>
      <c r="AB590" s="14" t="s">
        <v>1116</v>
      </c>
      <c r="AC590" s="28"/>
      <c r="AD590" s="28"/>
      <c r="AE590" s="28"/>
      <c r="AF590" s="28"/>
    </row>
    <row r="591" ht="42.75" spans="1:32">
      <c r="A591" s="18" t="s">
        <v>41</v>
      </c>
      <c r="B591" s="14" t="s">
        <v>2443</v>
      </c>
      <c r="C591" s="14" t="s">
        <v>2444</v>
      </c>
      <c r="D591" s="14" t="s">
        <v>1116</v>
      </c>
      <c r="E591" s="14" t="s">
        <v>2418</v>
      </c>
      <c r="F591" s="14" t="s">
        <v>106</v>
      </c>
      <c r="G591" s="14" t="s">
        <v>2418</v>
      </c>
      <c r="H591" s="14" t="s">
        <v>2419</v>
      </c>
      <c r="I591" s="14">
        <v>116</v>
      </c>
      <c r="J591" s="14">
        <v>108</v>
      </c>
      <c r="K591" s="14"/>
      <c r="L591" s="14">
        <v>108</v>
      </c>
      <c r="M591" s="14"/>
      <c r="N591" s="14"/>
      <c r="O591" s="14"/>
      <c r="P591" s="14">
        <v>8</v>
      </c>
      <c r="Q591" s="14" t="s">
        <v>119</v>
      </c>
      <c r="R591" s="14" t="s">
        <v>108</v>
      </c>
      <c r="S591" s="14" t="s">
        <v>108</v>
      </c>
      <c r="T591" s="14" t="s">
        <v>108</v>
      </c>
      <c r="U591" s="14" t="s">
        <v>108</v>
      </c>
      <c r="V591" s="14" t="s">
        <v>120</v>
      </c>
      <c r="W591" s="14">
        <v>85</v>
      </c>
      <c r="X591" s="14">
        <v>255</v>
      </c>
      <c r="Y591" s="14">
        <v>85</v>
      </c>
      <c r="Z591" s="14" t="s">
        <v>2445</v>
      </c>
      <c r="AA591" s="14" t="s">
        <v>2421</v>
      </c>
      <c r="AB591" s="14" t="s">
        <v>1116</v>
      </c>
      <c r="AC591" s="28"/>
      <c r="AD591" s="28"/>
      <c r="AE591" s="28"/>
      <c r="AF591" s="28"/>
    </row>
    <row r="592" ht="71.25" spans="1:32">
      <c r="A592" s="18" t="s">
        <v>41</v>
      </c>
      <c r="B592" s="14" t="s">
        <v>2446</v>
      </c>
      <c r="C592" s="14" t="s">
        <v>2447</v>
      </c>
      <c r="D592" s="14" t="s">
        <v>1116</v>
      </c>
      <c r="E592" s="14" t="s">
        <v>2418</v>
      </c>
      <c r="F592" s="14" t="s">
        <v>106</v>
      </c>
      <c r="G592" s="14" t="s">
        <v>2418</v>
      </c>
      <c r="H592" s="14" t="s">
        <v>2419</v>
      </c>
      <c r="I592" s="14">
        <v>40</v>
      </c>
      <c r="J592" s="14">
        <v>35</v>
      </c>
      <c r="K592" s="14"/>
      <c r="L592" s="14">
        <v>35</v>
      </c>
      <c r="M592" s="14"/>
      <c r="N592" s="14"/>
      <c r="O592" s="14"/>
      <c r="P592" s="14">
        <v>5</v>
      </c>
      <c r="Q592" s="14" t="s">
        <v>119</v>
      </c>
      <c r="R592" s="14" t="s">
        <v>108</v>
      </c>
      <c r="S592" s="14" t="s">
        <v>108</v>
      </c>
      <c r="T592" s="14" t="s">
        <v>108</v>
      </c>
      <c r="U592" s="14" t="s">
        <v>108</v>
      </c>
      <c r="V592" s="14" t="s">
        <v>120</v>
      </c>
      <c r="W592" s="14">
        <v>36</v>
      </c>
      <c r="X592" s="14">
        <v>104</v>
      </c>
      <c r="Y592" s="14">
        <v>36</v>
      </c>
      <c r="Z592" s="14" t="s">
        <v>2448</v>
      </c>
      <c r="AA592" s="14" t="s">
        <v>2421</v>
      </c>
      <c r="AB592" s="14" t="s">
        <v>1116</v>
      </c>
      <c r="AC592" s="28"/>
      <c r="AD592" s="28"/>
      <c r="AE592" s="28"/>
      <c r="AF592" s="28"/>
    </row>
    <row r="593" ht="156.75" spans="1:32">
      <c r="A593" s="18" t="s">
        <v>41</v>
      </c>
      <c r="B593" s="14" t="s">
        <v>2449</v>
      </c>
      <c r="C593" s="14" t="s">
        <v>2450</v>
      </c>
      <c r="D593" s="14" t="s">
        <v>1116</v>
      </c>
      <c r="E593" s="14" t="s">
        <v>2418</v>
      </c>
      <c r="F593" s="14" t="s">
        <v>106</v>
      </c>
      <c r="G593" s="14" t="s">
        <v>2418</v>
      </c>
      <c r="H593" s="14" t="s">
        <v>2419</v>
      </c>
      <c r="I593" s="14">
        <v>425</v>
      </c>
      <c r="J593" s="14">
        <v>420</v>
      </c>
      <c r="K593" s="14"/>
      <c r="L593" s="14">
        <v>420</v>
      </c>
      <c r="M593" s="14"/>
      <c r="N593" s="14"/>
      <c r="O593" s="14"/>
      <c r="P593" s="14">
        <v>5</v>
      </c>
      <c r="Q593" s="14" t="s">
        <v>119</v>
      </c>
      <c r="R593" s="14" t="s">
        <v>108</v>
      </c>
      <c r="S593" s="14" t="s">
        <v>108</v>
      </c>
      <c r="T593" s="14" t="s">
        <v>108</v>
      </c>
      <c r="U593" s="14" t="s">
        <v>108</v>
      </c>
      <c r="V593" s="14" t="s">
        <v>120</v>
      </c>
      <c r="W593" s="14">
        <v>121</v>
      </c>
      <c r="X593" s="14">
        <v>363</v>
      </c>
      <c r="Y593" s="14">
        <v>121</v>
      </c>
      <c r="Z593" s="14" t="s">
        <v>2451</v>
      </c>
      <c r="AA593" s="14" t="s">
        <v>2375</v>
      </c>
      <c r="AB593" s="14" t="s">
        <v>1116</v>
      </c>
      <c r="AC593" s="28"/>
      <c r="AD593" s="28"/>
      <c r="AE593" s="28"/>
      <c r="AF593" s="28"/>
    </row>
    <row r="594" ht="42.75" spans="1:32">
      <c r="A594" s="18" t="s">
        <v>41</v>
      </c>
      <c r="B594" s="14" t="s">
        <v>2452</v>
      </c>
      <c r="C594" s="14" t="s">
        <v>2453</v>
      </c>
      <c r="D594" s="14" t="s">
        <v>1116</v>
      </c>
      <c r="E594" s="14" t="s">
        <v>1934</v>
      </c>
      <c r="F594" s="14" t="s">
        <v>106</v>
      </c>
      <c r="G594" s="14" t="s">
        <v>1934</v>
      </c>
      <c r="H594" s="14" t="s">
        <v>1935</v>
      </c>
      <c r="I594" s="14">
        <v>38.3</v>
      </c>
      <c r="J594" s="14">
        <v>38.3</v>
      </c>
      <c r="K594" s="14"/>
      <c r="L594" s="14">
        <v>38.3</v>
      </c>
      <c r="M594" s="14"/>
      <c r="N594" s="14"/>
      <c r="O594" s="14"/>
      <c r="P594" s="14"/>
      <c r="Q594" s="14" t="s">
        <v>119</v>
      </c>
      <c r="R594" s="14" t="s">
        <v>108</v>
      </c>
      <c r="S594" s="14" t="s">
        <v>120</v>
      </c>
      <c r="T594" s="14" t="s">
        <v>120</v>
      </c>
      <c r="U594" s="14" t="s">
        <v>120</v>
      </c>
      <c r="V594" s="14" t="s">
        <v>120</v>
      </c>
      <c r="W594" s="14">
        <v>38</v>
      </c>
      <c r="X594" s="14">
        <v>133</v>
      </c>
      <c r="Y594" s="14">
        <v>396</v>
      </c>
      <c r="Z594" s="14" t="s">
        <v>2454</v>
      </c>
      <c r="AA594" s="14" t="s">
        <v>2455</v>
      </c>
      <c r="AB594" s="14" t="s">
        <v>1116</v>
      </c>
      <c r="AC594" s="28"/>
      <c r="AD594" s="28"/>
      <c r="AE594" s="28"/>
      <c r="AF594" s="28"/>
    </row>
    <row r="595" ht="409.5" spans="1:32">
      <c r="A595" s="18" t="s">
        <v>41</v>
      </c>
      <c r="B595" s="14" t="s">
        <v>2456</v>
      </c>
      <c r="C595" s="14" t="s">
        <v>2457</v>
      </c>
      <c r="D595" s="14" t="s">
        <v>1116</v>
      </c>
      <c r="E595" s="14" t="s">
        <v>1439</v>
      </c>
      <c r="F595" s="14" t="s">
        <v>106</v>
      </c>
      <c r="G595" s="14" t="s">
        <v>1439</v>
      </c>
      <c r="H595" s="14" t="s">
        <v>2402</v>
      </c>
      <c r="I595" s="14">
        <v>156</v>
      </c>
      <c r="J595" s="14">
        <v>138</v>
      </c>
      <c r="K595" s="14"/>
      <c r="L595" s="14">
        <v>138</v>
      </c>
      <c r="M595" s="14"/>
      <c r="N595" s="14"/>
      <c r="O595" s="14"/>
      <c r="P595" s="14">
        <v>18</v>
      </c>
      <c r="Q595" s="14" t="s">
        <v>119</v>
      </c>
      <c r="R595" s="14" t="s">
        <v>108</v>
      </c>
      <c r="S595" s="14" t="s">
        <v>108</v>
      </c>
      <c r="T595" s="14" t="s">
        <v>108</v>
      </c>
      <c r="U595" s="14" t="s">
        <v>108</v>
      </c>
      <c r="V595" s="14" t="s">
        <v>120</v>
      </c>
      <c r="W595" s="14">
        <v>218</v>
      </c>
      <c r="X595" s="14">
        <v>772</v>
      </c>
      <c r="Y595" s="14">
        <v>697</v>
      </c>
      <c r="Z595" s="14" t="s">
        <v>2403</v>
      </c>
      <c r="AA595" s="14" t="s">
        <v>2458</v>
      </c>
      <c r="AB595" s="14" t="s">
        <v>1116</v>
      </c>
      <c r="AC595" s="28"/>
      <c r="AD595" s="28"/>
      <c r="AE595" s="28"/>
      <c r="AF595" s="28"/>
    </row>
    <row r="596" ht="114" spans="1:32">
      <c r="A596" s="18" t="s">
        <v>41</v>
      </c>
      <c r="B596" s="14" t="s">
        <v>2459</v>
      </c>
      <c r="C596" s="14" t="s">
        <v>2460</v>
      </c>
      <c r="D596" s="14" t="s">
        <v>1116</v>
      </c>
      <c r="E596" s="14" t="s">
        <v>1409</v>
      </c>
      <c r="F596" s="14" t="s">
        <v>106</v>
      </c>
      <c r="G596" s="14" t="s">
        <v>1409</v>
      </c>
      <c r="H596" s="14" t="s">
        <v>1410</v>
      </c>
      <c r="I596" s="14">
        <v>50</v>
      </c>
      <c r="J596" s="14">
        <v>50</v>
      </c>
      <c r="K596" s="14"/>
      <c r="L596" s="14">
        <v>50</v>
      </c>
      <c r="M596" s="14"/>
      <c r="N596" s="14"/>
      <c r="O596" s="14"/>
      <c r="P596" s="14"/>
      <c r="Q596" s="14" t="s">
        <v>119</v>
      </c>
      <c r="R596" s="14" t="s">
        <v>108</v>
      </c>
      <c r="S596" s="14" t="s">
        <v>120</v>
      </c>
      <c r="T596" s="14" t="s">
        <v>120</v>
      </c>
      <c r="U596" s="14" t="s">
        <v>108</v>
      </c>
      <c r="V596" s="14" t="s">
        <v>120</v>
      </c>
      <c r="W596" s="14">
        <v>12</v>
      </c>
      <c r="X596" s="14">
        <v>38</v>
      </c>
      <c r="Y596" s="14">
        <v>38</v>
      </c>
      <c r="Z596" s="14" t="s">
        <v>2461</v>
      </c>
      <c r="AA596" s="14" t="s">
        <v>1412</v>
      </c>
      <c r="AB596" s="14" t="s">
        <v>1116</v>
      </c>
      <c r="AC596" s="28"/>
      <c r="AD596" s="28"/>
      <c r="AE596" s="28"/>
      <c r="AF596" s="28"/>
    </row>
    <row r="597" ht="57" spans="1:32">
      <c r="A597" s="18" t="s">
        <v>41</v>
      </c>
      <c r="B597" s="14" t="s">
        <v>2462</v>
      </c>
      <c r="C597" s="14" t="s">
        <v>2463</v>
      </c>
      <c r="D597" s="14" t="s">
        <v>1116</v>
      </c>
      <c r="E597" s="14" t="s">
        <v>2418</v>
      </c>
      <c r="F597" s="14" t="s">
        <v>106</v>
      </c>
      <c r="G597" s="14" t="s">
        <v>2418</v>
      </c>
      <c r="H597" s="14" t="s">
        <v>2419</v>
      </c>
      <c r="I597" s="14">
        <v>85</v>
      </c>
      <c r="J597" s="14">
        <v>80</v>
      </c>
      <c r="K597" s="14"/>
      <c r="L597" s="14">
        <v>80</v>
      </c>
      <c r="M597" s="14"/>
      <c r="N597" s="14"/>
      <c r="O597" s="14"/>
      <c r="P597" s="14">
        <v>5</v>
      </c>
      <c r="Q597" s="14" t="s">
        <v>119</v>
      </c>
      <c r="R597" s="14" t="s">
        <v>108</v>
      </c>
      <c r="S597" s="14" t="s">
        <v>108</v>
      </c>
      <c r="T597" s="14" t="s">
        <v>108</v>
      </c>
      <c r="U597" s="14" t="s">
        <v>108</v>
      </c>
      <c r="V597" s="14" t="s">
        <v>120</v>
      </c>
      <c r="W597" s="14">
        <v>235</v>
      </c>
      <c r="X597" s="14">
        <v>822</v>
      </c>
      <c r="Y597" s="14">
        <v>320</v>
      </c>
      <c r="Z597" s="14" t="s">
        <v>2464</v>
      </c>
      <c r="AA597" s="14" t="s">
        <v>2421</v>
      </c>
      <c r="AB597" s="14" t="s">
        <v>1116</v>
      </c>
      <c r="AC597" s="28"/>
      <c r="AD597" s="28"/>
      <c r="AE597" s="28"/>
      <c r="AF597" s="28"/>
    </row>
    <row r="598" ht="42.75" spans="1:32">
      <c r="A598" s="18" t="s">
        <v>41</v>
      </c>
      <c r="B598" s="14" t="s">
        <v>2465</v>
      </c>
      <c r="C598" s="14" t="s">
        <v>2466</v>
      </c>
      <c r="D598" s="14" t="s">
        <v>1116</v>
      </c>
      <c r="E598" s="14" t="s">
        <v>1544</v>
      </c>
      <c r="F598" s="14" t="s">
        <v>106</v>
      </c>
      <c r="G598" s="14" t="s">
        <v>1544</v>
      </c>
      <c r="H598" s="14" t="s">
        <v>1545</v>
      </c>
      <c r="I598" s="14">
        <v>100</v>
      </c>
      <c r="J598" s="14">
        <v>100</v>
      </c>
      <c r="K598" s="14"/>
      <c r="L598" s="14">
        <v>100</v>
      </c>
      <c r="M598" s="14"/>
      <c r="N598" s="14"/>
      <c r="O598" s="14"/>
      <c r="P598" s="14"/>
      <c r="Q598" s="14" t="s">
        <v>119</v>
      </c>
      <c r="R598" s="14" t="s">
        <v>108</v>
      </c>
      <c r="S598" s="14" t="s">
        <v>108</v>
      </c>
      <c r="T598" s="14" t="s">
        <v>108</v>
      </c>
      <c r="U598" s="14" t="s">
        <v>108</v>
      </c>
      <c r="V598" s="14" t="s">
        <v>120</v>
      </c>
      <c r="W598" s="14">
        <v>92</v>
      </c>
      <c r="X598" s="14">
        <v>295</v>
      </c>
      <c r="Y598" s="14">
        <v>1625</v>
      </c>
      <c r="Z598" s="14" t="s">
        <v>2467</v>
      </c>
      <c r="AA598" s="14" t="s">
        <v>2399</v>
      </c>
      <c r="AB598" s="14" t="s">
        <v>1116</v>
      </c>
      <c r="AC598" s="28"/>
      <c r="AD598" s="28"/>
      <c r="AE598" s="28"/>
      <c r="AF598" s="28"/>
    </row>
    <row r="599" ht="57" spans="1:32">
      <c r="A599" s="18" t="s">
        <v>41</v>
      </c>
      <c r="B599" s="14" t="s">
        <v>2468</v>
      </c>
      <c r="C599" s="14" t="s">
        <v>2469</v>
      </c>
      <c r="D599" s="14" t="s">
        <v>1116</v>
      </c>
      <c r="E599" s="14" t="s">
        <v>1439</v>
      </c>
      <c r="F599" s="14" t="s">
        <v>106</v>
      </c>
      <c r="G599" s="14" t="s">
        <v>1439</v>
      </c>
      <c r="H599" s="14" t="s">
        <v>2402</v>
      </c>
      <c r="I599" s="14">
        <v>80</v>
      </c>
      <c r="J599" s="14">
        <v>80</v>
      </c>
      <c r="K599" s="14"/>
      <c r="L599" s="14">
        <v>80</v>
      </c>
      <c r="M599" s="14"/>
      <c r="N599" s="14"/>
      <c r="O599" s="14"/>
      <c r="P599" s="14"/>
      <c r="Q599" s="14" t="s">
        <v>119</v>
      </c>
      <c r="R599" s="14" t="s">
        <v>108</v>
      </c>
      <c r="S599" s="14" t="s">
        <v>108</v>
      </c>
      <c r="T599" s="14" t="s">
        <v>108</v>
      </c>
      <c r="U599" s="14" t="s">
        <v>108</v>
      </c>
      <c r="V599" s="14" t="s">
        <v>120</v>
      </c>
      <c r="W599" s="14">
        <v>10</v>
      </c>
      <c r="X599" s="14">
        <v>28</v>
      </c>
      <c r="Y599" s="14">
        <v>28</v>
      </c>
      <c r="Z599" s="14" t="s">
        <v>2470</v>
      </c>
      <c r="AA599" s="14" t="s">
        <v>2471</v>
      </c>
      <c r="AB599" s="14" t="s">
        <v>1116</v>
      </c>
      <c r="AC599" s="28"/>
      <c r="AD599" s="28"/>
      <c r="AE599" s="28"/>
      <c r="AF599" s="28"/>
    </row>
    <row r="600" ht="128.25" spans="1:32">
      <c r="A600" s="18" t="s">
        <v>41</v>
      </c>
      <c r="B600" s="14" t="s">
        <v>2472</v>
      </c>
      <c r="C600" s="14" t="s">
        <v>2473</v>
      </c>
      <c r="D600" s="14" t="s">
        <v>545</v>
      </c>
      <c r="E600" s="14" t="s">
        <v>546</v>
      </c>
      <c r="F600" s="14" t="s">
        <v>106</v>
      </c>
      <c r="G600" s="14" t="s">
        <v>547</v>
      </c>
      <c r="H600" s="14" t="s">
        <v>548</v>
      </c>
      <c r="I600" s="14">
        <v>200</v>
      </c>
      <c r="J600" s="14">
        <v>200</v>
      </c>
      <c r="K600" s="14"/>
      <c r="L600" s="14">
        <v>200</v>
      </c>
      <c r="M600" s="14"/>
      <c r="N600" s="14"/>
      <c r="O600" s="14"/>
      <c r="P600" s="14"/>
      <c r="Q600" s="14" t="s">
        <v>119</v>
      </c>
      <c r="R600" s="14" t="s">
        <v>108</v>
      </c>
      <c r="S600" s="14" t="s">
        <v>108</v>
      </c>
      <c r="T600" s="14" t="s">
        <v>108</v>
      </c>
      <c r="U600" s="14" t="s">
        <v>108</v>
      </c>
      <c r="V600" s="14" t="s">
        <v>120</v>
      </c>
      <c r="W600" s="14">
        <v>23</v>
      </c>
      <c r="X600" s="14">
        <v>72</v>
      </c>
      <c r="Y600" s="14">
        <v>371</v>
      </c>
      <c r="Z600" s="14" t="s">
        <v>374</v>
      </c>
      <c r="AA600" s="14" t="s">
        <v>2474</v>
      </c>
      <c r="AB600" s="14" t="s">
        <v>545</v>
      </c>
      <c r="AC600" s="28"/>
      <c r="AD600" s="28"/>
      <c r="AE600" s="28"/>
      <c r="AF600" s="28"/>
    </row>
    <row r="601" ht="99.75" spans="1:32">
      <c r="A601" s="18" t="s">
        <v>41</v>
      </c>
      <c r="B601" s="14" t="s">
        <v>2475</v>
      </c>
      <c r="C601" s="14" t="s">
        <v>2476</v>
      </c>
      <c r="D601" s="14" t="s">
        <v>658</v>
      </c>
      <c r="E601" s="14" t="s">
        <v>744</v>
      </c>
      <c r="F601" s="14" t="s">
        <v>106</v>
      </c>
      <c r="G601" s="14" t="s">
        <v>660</v>
      </c>
      <c r="H601" s="14" t="s">
        <v>2477</v>
      </c>
      <c r="I601" s="14">
        <v>100</v>
      </c>
      <c r="J601" s="14">
        <v>100</v>
      </c>
      <c r="K601" s="14"/>
      <c r="L601" s="14"/>
      <c r="M601" s="14"/>
      <c r="N601" s="14">
        <v>100</v>
      </c>
      <c r="O601" s="14"/>
      <c r="P601" s="14"/>
      <c r="Q601" s="14" t="s">
        <v>119</v>
      </c>
      <c r="R601" s="14" t="s">
        <v>108</v>
      </c>
      <c r="S601" s="14" t="s">
        <v>108</v>
      </c>
      <c r="T601" s="14" t="s">
        <v>108</v>
      </c>
      <c r="U601" s="14" t="s">
        <v>108</v>
      </c>
      <c r="V601" s="14" t="s">
        <v>120</v>
      </c>
      <c r="W601" s="14">
        <v>6</v>
      </c>
      <c r="X601" s="14">
        <v>26</v>
      </c>
      <c r="Y601" s="14">
        <v>2412</v>
      </c>
      <c r="Z601" s="14" t="s">
        <v>447</v>
      </c>
      <c r="AA601" s="14" t="s">
        <v>2478</v>
      </c>
      <c r="AB601" s="14" t="s">
        <v>658</v>
      </c>
      <c r="AC601" s="28"/>
      <c r="AD601" s="28"/>
      <c r="AE601" s="28"/>
      <c r="AF601" s="28"/>
    </row>
    <row r="602" ht="71.25" spans="1:32">
      <c r="A602" s="18" t="s">
        <v>41</v>
      </c>
      <c r="B602" s="14" t="s">
        <v>2479</v>
      </c>
      <c r="C602" s="14" t="s">
        <v>2480</v>
      </c>
      <c r="D602" s="14" t="s">
        <v>763</v>
      </c>
      <c r="E602" s="14" t="s">
        <v>764</v>
      </c>
      <c r="F602" s="14" t="s">
        <v>106</v>
      </c>
      <c r="G602" s="14" t="s">
        <v>765</v>
      </c>
      <c r="H602" s="14" t="s">
        <v>2028</v>
      </c>
      <c r="I602" s="14">
        <v>20</v>
      </c>
      <c r="J602" s="14">
        <v>20</v>
      </c>
      <c r="K602" s="14"/>
      <c r="L602" s="14"/>
      <c r="M602" s="14"/>
      <c r="N602" s="14">
        <v>20</v>
      </c>
      <c r="O602" s="14"/>
      <c r="P602" s="14"/>
      <c r="Q602" s="14" t="s">
        <v>119</v>
      </c>
      <c r="R602" s="14" t="s">
        <v>108</v>
      </c>
      <c r="S602" s="14" t="s">
        <v>108</v>
      </c>
      <c r="T602" s="14" t="s">
        <v>108</v>
      </c>
      <c r="U602" s="14" t="s">
        <v>108</v>
      </c>
      <c r="V602" s="14" t="s">
        <v>120</v>
      </c>
      <c r="W602" s="14">
        <v>45</v>
      </c>
      <c r="X602" s="14">
        <v>102</v>
      </c>
      <c r="Y602" s="14">
        <v>160</v>
      </c>
      <c r="Z602" s="14" t="s">
        <v>447</v>
      </c>
      <c r="AA602" s="14" t="s">
        <v>2481</v>
      </c>
      <c r="AB602" s="14" t="s">
        <v>763</v>
      </c>
      <c r="AC602" s="28"/>
      <c r="AD602" s="28"/>
      <c r="AE602" s="28"/>
      <c r="AF602" s="28"/>
    </row>
    <row r="603" ht="85.5" spans="1:32">
      <c r="A603" s="18" t="s">
        <v>41</v>
      </c>
      <c r="B603" s="14" t="s">
        <v>2482</v>
      </c>
      <c r="C603" s="14" t="s">
        <v>2483</v>
      </c>
      <c r="D603" s="14" t="s">
        <v>763</v>
      </c>
      <c r="E603" s="14" t="s">
        <v>2484</v>
      </c>
      <c r="F603" s="14" t="s">
        <v>106</v>
      </c>
      <c r="G603" s="14" t="s">
        <v>765</v>
      </c>
      <c r="H603" s="14" t="s">
        <v>2485</v>
      </c>
      <c r="I603" s="14">
        <v>100</v>
      </c>
      <c r="J603" s="14">
        <v>100</v>
      </c>
      <c r="K603" s="14"/>
      <c r="L603" s="14"/>
      <c r="M603" s="14"/>
      <c r="N603" s="14">
        <v>100</v>
      </c>
      <c r="O603" s="14"/>
      <c r="P603" s="14"/>
      <c r="Q603" s="14" t="s">
        <v>119</v>
      </c>
      <c r="R603" s="14" t="s">
        <v>108</v>
      </c>
      <c r="S603" s="14" t="s">
        <v>108</v>
      </c>
      <c r="T603" s="14" t="s">
        <v>108</v>
      </c>
      <c r="U603" s="14" t="s">
        <v>108</v>
      </c>
      <c r="V603" s="14" t="s">
        <v>108</v>
      </c>
      <c r="W603" s="14">
        <v>97</v>
      </c>
      <c r="X603" s="14">
        <v>344</v>
      </c>
      <c r="Y603" s="14">
        <v>1255</v>
      </c>
      <c r="Z603" s="14" t="s">
        <v>447</v>
      </c>
      <c r="AA603" s="14" t="s">
        <v>2486</v>
      </c>
      <c r="AB603" s="14" t="s">
        <v>763</v>
      </c>
      <c r="AC603" s="28"/>
      <c r="AD603" s="28"/>
      <c r="AE603" s="28"/>
      <c r="AF603" s="28"/>
    </row>
    <row r="604" ht="128.25" spans="1:32">
      <c r="A604" s="18" t="s">
        <v>41</v>
      </c>
      <c r="B604" s="14" t="s">
        <v>2487</v>
      </c>
      <c r="C604" s="14" t="s">
        <v>2488</v>
      </c>
      <c r="D604" s="14" t="s">
        <v>763</v>
      </c>
      <c r="E604" s="14" t="s">
        <v>2489</v>
      </c>
      <c r="F604" s="14" t="s">
        <v>106</v>
      </c>
      <c r="G604" s="14" t="s">
        <v>765</v>
      </c>
      <c r="H604" s="14" t="s">
        <v>781</v>
      </c>
      <c r="I604" s="14">
        <v>200</v>
      </c>
      <c r="J604" s="14">
        <v>200</v>
      </c>
      <c r="K604" s="14"/>
      <c r="L604" s="14"/>
      <c r="M604" s="14"/>
      <c r="N604" s="14">
        <v>200</v>
      </c>
      <c r="O604" s="14"/>
      <c r="P604" s="14"/>
      <c r="Q604" s="14" t="s">
        <v>119</v>
      </c>
      <c r="R604" s="14" t="s">
        <v>108</v>
      </c>
      <c r="S604" s="14" t="s">
        <v>120</v>
      </c>
      <c r="T604" s="14" t="s">
        <v>108</v>
      </c>
      <c r="U604" s="14" t="s">
        <v>108</v>
      </c>
      <c r="V604" s="14" t="s">
        <v>120</v>
      </c>
      <c r="W604" s="14">
        <v>20</v>
      </c>
      <c r="X604" s="14">
        <v>68</v>
      </c>
      <c r="Y604" s="14">
        <v>1522</v>
      </c>
      <c r="Z604" s="14" t="s">
        <v>447</v>
      </c>
      <c r="AA604" s="14" t="s">
        <v>2490</v>
      </c>
      <c r="AB604" s="14" t="s">
        <v>763</v>
      </c>
      <c r="AC604" s="28"/>
      <c r="AD604" s="28"/>
      <c r="AE604" s="28"/>
      <c r="AF604" s="28"/>
    </row>
    <row r="605" ht="71.25" spans="1:32">
      <c r="A605" s="18" t="s">
        <v>41</v>
      </c>
      <c r="B605" s="14" t="s">
        <v>2491</v>
      </c>
      <c r="C605" s="14" t="s">
        <v>2492</v>
      </c>
      <c r="D605" s="14" t="s">
        <v>763</v>
      </c>
      <c r="E605" s="14" t="s">
        <v>1365</v>
      </c>
      <c r="F605" s="14" t="s">
        <v>106</v>
      </c>
      <c r="G605" s="14" t="s">
        <v>765</v>
      </c>
      <c r="H605" s="14" t="s">
        <v>1366</v>
      </c>
      <c r="I605" s="14">
        <v>50</v>
      </c>
      <c r="J605" s="14">
        <v>50</v>
      </c>
      <c r="K605" s="14"/>
      <c r="L605" s="14"/>
      <c r="M605" s="14"/>
      <c r="N605" s="14">
        <v>50</v>
      </c>
      <c r="O605" s="14"/>
      <c r="P605" s="14"/>
      <c r="Q605" s="14" t="s">
        <v>119</v>
      </c>
      <c r="R605" s="14" t="s">
        <v>108</v>
      </c>
      <c r="S605" s="14" t="s">
        <v>108</v>
      </c>
      <c r="T605" s="14" t="s">
        <v>108</v>
      </c>
      <c r="U605" s="14" t="s">
        <v>108</v>
      </c>
      <c r="V605" s="14" t="s">
        <v>120</v>
      </c>
      <c r="W605" s="14">
        <v>125</v>
      </c>
      <c r="X605" s="14">
        <v>448</v>
      </c>
      <c r="Y605" s="14">
        <v>1821</v>
      </c>
      <c r="Z605" s="14" t="s">
        <v>447</v>
      </c>
      <c r="AA605" s="14" t="s">
        <v>2493</v>
      </c>
      <c r="AB605" s="14" t="s">
        <v>763</v>
      </c>
      <c r="AC605" s="28"/>
      <c r="AD605" s="28"/>
      <c r="AE605" s="28"/>
      <c r="AF605" s="28"/>
    </row>
    <row r="606" ht="199.5" spans="1:32">
      <c r="A606" s="18" t="s">
        <v>41</v>
      </c>
      <c r="B606" s="14" t="s">
        <v>2494</v>
      </c>
      <c r="C606" s="14" t="s">
        <v>2495</v>
      </c>
      <c r="D606" s="14" t="s">
        <v>828</v>
      </c>
      <c r="E606" s="14" t="s">
        <v>1238</v>
      </c>
      <c r="F606" s="14" t="s">
        <v>106</v>
      </c>
      <c r="G606" s="14" t="s">
        <v>1238</v>
      </c>
      <c r="H606" s="14" t="s">
        <v>1239</v>
      </c>
      <c r="I606" s="14">
        <v>55</v>
      </c>
      <c r="J606" s="14">
        <v>55</v>
      </c>
      <c r="K606" s="14"/>
      <c r="L606" s="14"/>
      <c r="M606" s="14"/>
      <c r="N606" s="14">
        <v>55</v>
      </c>
      <c r="O606" s="14"/>
      <c r="P606" s="14"/>
      <c r="Q606" s="14" t="s">
        <v>119</v>
      </c>
      <c r="R606" s="14" t="s">
        <v>108</v>
      </c>
      <c r="S606" s="14" t="s">
        <v>120</v>
      </c>
      <c r="T606" s="14" t="s">
        <v>108</v>
      </c>
      <c r="U606" s="14" t="s">
        <v>108</v>
      </c>
      <c r="V606" s="14" t="s">
        <v>120</v>
      </c>
      <c r="W606" s="14">
        <v>15</v>
      </c>
      <c r="X606" s="14">
        <v>55</v>
      </c>
      <c r="Y606" s="14">
        <v>123</v>
      </c>
      <c r="Z606" s="14" t="s">
        <v>831</v>
      </c>
      <c r="AA606" s="14" t="s">
        <v>2496</v>
      </c>
      <c r="AB606" s="14" t="s">
        <v>828</v>
      </c>
      <c r="AC606" s="28"/>
      <c r="AD606" s="28"/>
      <c r="AE606" s="28"/>
      <c r="AF606" s="28"/>
    </row>
    <row r="607" ht="242.25" spans="1:32">
      <c r="A607" s="18" t="s">
        <v>41</v>
      </c>
      <c r="B607" s="14" t="s">
        <v>2497</v>
      </c>
      <c r="C607" s="14" t="s">
        <v>2498</v>
      </c>
      <c r="D607" s="14" t="s">
        <v>828</v>
      </c>
      <c r="E607" s="14" t="s">
        <v>1606</v>
      </c>
      <c r="F607" s="14" t="s">
        <v>106</v>
      </c>
      <c r="G607" s="14" t="s">
        <v>2499</v>
      </c>
      <c r="H607" s="14" t="s">
        <v>2500</v>
      </c>
      <c r="I607" s="14">
        <v>190</v>
      </c>
      <c r="J607" s="14">
        <v>100</v>
      </c>
      <c r="K607" s="14"/>
      <c r="L607" s="14"/>
      <c r="M607" s="14"/>
      <c r="N607" s="14">
        <v>100</v>
      </c>
      <c r="O607" s="14"/>
      <c r="P607" s="14">
        <v>90</v>
      </c>
      <c r="Q607" s="14" t="s">
        <v>119</v>
      </c>
      <c r="R607" s="14" t="s">
        <v>108</v>
      </c>
      <c r="S607" s="14" t="s">
        <v>108</v>
      </c>
      <c r="T607" s="14" t="s">
        <v>108</v>
      </c>
      <c r="U607" s="14" t="s">
        <v>108</v>
      </c>
      <c r="V607" s="14" t="s">
        <v>108</v>
      </c>
      <c r="W607" s="14">
        <v>100</v>
      </c>
      <c r="X607" s="14">
        <v>300</v>
      </c>
      <c r="Y607" s="14">
        <v>400</v>
      </c>
      <c r="Z607" s="14" t="s">
        <v>831</v>
      </c>
      <c r="AA607" s="14" t="s">
        <v>2501</v>
      </c>
      <c r="AB607" s="14" t="s">
        <v>828</v>
      </c>
      <c r="AC607" s="28"/>
      <c r="AD607" s="28"/>
      <c r="AE607" s="28"/>
      <c r="AF607" s="28"/>
    </row>
    <row r="608" ht="242.25" spans="1:32">
      <c r="A608" s="18" t="s">
        <v>41</v>
      </c>
      <c r="B608" s="14" t="s">
        <v>2502</v>
      </c>
      <c r="C608" s="14" t="s">
        <v>2503</v>
      </c>
      <c r="D608" s="14" t="s">
        <v>828</v>
      </c>
      <c r="E608" s="14" t="s">
        <v>2504</v>
      </c>
      <c r="F608" s="14" t="s">
        <v>106</v>
      </c>
      <c r="G608" s="14" t="s">
        <v>2504</v>
      </c>
      <c r="H608" s="14" t="s">
        <v>2505</v>
      </c>
      <c r="I608" s="14">
        <v>13.6</v>
      </c>
      <c r="J608" s="14">
        <v>13.6</v>
      </c>
      <c r="K608" s="14"/>
      <c r="L608" s="14"/>
      <c r="M608" s="14"/>
      <c r="N608" s="14">
        <v>13.6</v>
      </c>
      <c r="O608" s="14"/>
      <c r="P608" s="14"/>
      <c r="Q608" s="14" t="s">
        <v>119</v>
      </c>
      <c r="R608" s="14" t="s">
        <v>108</v>
      </c>
      <c r="S608" s="14" t="s">
        <v>108</v>
      </c>
      <c r="T608" s="14" t="s">
        <v>108</v>
      </c>
      <c r="U608" s="14" t="s">
        <v>108</v>
      </c>
      <c r="V608" s="14" t="s">
        <v>120</v>
      </c>
      <c r="W608" s="14">
        <v>35</v>
      </c>
      <c r="X608" s="14">
        <v>123</v>
      </c>
      <c r="Y608" s="14">
        <v>245</v>
      </c>
      <c r="Z608" s="14" t="s">
        <v>831</v>
      </c>
      <c r="AA608" s="14" t="s">
        <v>2506</v>
      </c>
      <c r="AB608" s="14" t="s">
        <v>828</v>
      </c>
      <c r="AC608" s="28"/>
      <c r="AD608" s="28"/>
      <c r="AE608" s="28"/>
      <c r="AF608" s="28"/>
    </row>
    <row r="609" ht="270.75" spans="1:32">
      <c r="A609" s="18" t="s">
        <v>41</v>
      </c>
      <c r="B609" s="14" t="s">
        <v>2507</v>
      </c>
      <c r="C609" s="14" t="s">
        <v>2508</v>
      </c>
      <c r="D609" s="14" t="s">
        <v>828</v>
      </c>
      <c r="E609" s="14" t="s">
        <v>2509</v>
      </c>
      <c r="F609" s="14" t="s">
        <v>106</v>
      </c>
      <c r="G609" s="14" t="s">
        <v>2509</v>
      </c>
      <c r="H609" s="14" t="s">
        <v>2510</v>
      </c>
      <c r="I609" s="14">
        <v>100</v>
      </c>
      <c r="J609" s="14">
        <v>100</v>
      </c>
      <c r="K609" s="14"/>
      <c r="L609" s="14"/>
      <c r="M609" s="14"/>
      <c r="N609" s="14">
        <v>100</v>
      </c>
      <c r="O609" s="14"/>
      <c r="P609" s="14"/>
      <c r="Q609" s="14" t="s">
        <v>119</v>
      </c>
      <c r="R609" s="14" t="s">
        <v>108</v>
      </c>
      <c r="S609" s="14" t="s">
        <v>120</v>
      </c>
      <c r="T609" s="14" t="s">
        <v>108</v>
      </c>
      <c r="U609" s="14" t="s">
        <v>108</v>
      </c>
      <c r="V609" s="14" t="s">
        <v>120</v>
      </c>
      <c r="W609" s="14">
        <v>42</v>
      </c>
      <c r="X609" s="14">
        <v>134</v>
      </c>
      <c r="Y609" s="14">
        <v>370</v>
      </c>
      <c r="Z609" s="14" t="s">
        <v>831</v>
      </c>
      <c r="AA609" s="14" t="s">
        <v>2511</v>
      </c>
      <c r="AB609" s="14" t="s">
        <v>828</v>
      </c>
      <c r="AC609" s="28"/>
      <c r="AD609" s="28"/>
      <c r="AE609" s="28"/>
      <c r="AF609" s="28"/>
    </row>
    <row r="610" ht="213.75" spans="1:32">
      <c r="A610" s="18" t="s">
        <v>41</v>
      </c>
      <c r="B610" s="14" t="s">
        <v>2512</v>
      </c>
      <c r="C610" s="14" t="s">
        <v>2513</v>
      </c>
      <c r="D610" s="14" t="s">
        <v>828</v>
      </c>
      <c r="E610" s="14" t="s">
        <v>1225</v>
      </c>
      <c r="F610" s="14" t="s">
        <v>106</v>
      </c>
      <c r="G610" s="14" t="s">
        <v>357</v>
      </c>
      <c r="H610" s="14" t="s">
        <v>1226</v>
      </c>
      <c r="I610" s="14">
        <v>10</v>
      </c>
      <c r="J610" s="14">
        <v>10</v>
      </c>
      <c r="K610" s="14"/>
      <c r="L610" s="14"/>
      <c r="M610" s="14"/>
      <c r="N610" s="14">
        <v>10</v>
      </c>
      <c r="O610" s="14"/>
      <c r="P610" s="14"/>
      <c r="Q610" s="14" t="s">
        <v>119</v>
      </c>
      <c r="R610" s="14" t="s">
        <v>108</v>
      </c>
      <c r="S610" s="14" t="s">
        <v>108</v>
      </c>
      <c r="T610" s="14" t="s">
        <v>108</v>
      </c>
      <c r="U610" s="14" t="s">
        <v>108</v>
      </c>
      <c r="V610" s="14" t="s">
        <v>120</v>
      </c>
      <c r="W610" s="14">
        <v>13</v>
      </c>
      <c r="X610" s="14">
        <v>42</v>
      </c>
      <c r="Y610" s="14">
        <v>102</v>
      </c>
      <c r="Z610" s="14" t="s">
        <v>831</v>
      </c>
      <c r="AA610" s="14" t="s">
        <v>2514</v>
      </c>
      <c r="AB610" s="14" t="s">
        <v>828</v>
      </c>
      <c r="AC610" s="28"/>
      <c r="AD610" s="28"/>
      <c r="AE610" s="28"/>
      <c r="AF610" s="28"/>
    </row>
    <row r="611" ht="213.75" spans="1:32">
      <c r="A611" s="18" t="s">
        <v>41</v>
      </c>
      <c r="B611" s="14" t="s">
        <v>2515</v>
      </c>
      <c r="C611" s="14" t="s">
        <v>2516</v>
      </c>
      <c r="D611" s="14" t="s">
        <v>828</v>
      </c>
      <c r="E611" s="14" t="s">
        <v>1225</v>
      </c>
      <c r="F611" s="14" t="s">
        <v>106</v>
      </c>
      <c r="G611" s="14" t="s">
        <v>357</v>
      </c>
      <c r="H611" s="14" t="s">
        <v>1226</v>
      </c>
      <c r="I611" s="14">
        <v>16</v>
      </c>
      <c r="J611" s="14">
        <v>16</v>
      </c>
      <c r="K611" s="14"/>
      <c r="L611" s="14"/>
      <c r="M611" s="14"/>
      <c r="N611" s="14">
        <v>16</v>
      </c>
      <c r="O611" s="14"/>
      <c r="P611" s="14"/>
      <c r="Q611" s="14" t="s">
        <v>119</v>
      </c>
      <c r="R611" s="14" t="s">
        <v>108</v>
      </c>
      <c r="S611" s="14" t="s">
        <v>108</v>
      </c>
      <c r="T611" s="14" t="s">
        <v>108</v>
      </c>
      <c r="U611" s="14" t="s">
        <v>108</v>
      </c>
      <c r="V611" s="14" t="s">
        <v>120</v>
      </c>
      <c r="W611" s="14">
        <v>15</v>
      </c>
      <c r="X611" s="14">
        <v>43</v>
      </c>
      <c r="Y611" s="14">
        <v>113</v>
      </c>
      <c r="Z611" s="14" t="s">
        <v>831</v>
      </c>
      <c r="AA611" s="14" t="s">
        <v>2517</v>
      </c>
      <c r="AB611" s="14" t="s">
        <v>828</v>
      </c>
      <c r="AC611" s="28"/>
      <c r="AD611" s="28"/>
      <c r="AE611" s="28"/>
      <c r="AF611" s="28"/>
    </row>
    <row r="612" ht="270.75" spans="1:32">
      <c r="A612" s="18" t="s">
        <v>41</v>
      </c>
      <c r="B612" s="14" t="s">
        <v>2518</v>
      </c>
      <c r="C612" s="14" t="s">
        <v>2519</v>
      </c>
      <c r="D612" s="14" t="s">
        <v>828</v>
      </c>
      <c r="E612" s="14" t="s">
        <v>1225</v>
      </c>
      <c r="F612" s="14" t="s">
        <v>106</v>
      </c>
      <c r="G612" s="14" t="s">
        <v>357</v>
      </c>
      <c r="H612" s="14" t="s">
        <v>1226</v>
      </c>
      <c r="I612" s="14">
        <v>40</v>
      </c>
      <c r="J612" s="14">
        <v>40</v>
      </c>
      <c r="K612" s="14"/>
      <c r="L612" s="14"/>
      <c r="M612" s="14"/>
      <c r="N612" s="14">
        <v>40</v>
      </c>
      <c r="O612" s="14"/>
      <c r="P612" s="14"/>
      <c r="Q612" s="14" t="s">
        <v>119</v>
      </c>
      <c r="R612" s="14" t="s">
        <v>108</v>
      </c>
      <c r="S612" s="14" t="s">
        <v>108</v>
      </c>
      <c r="T612" s="14" t="s">
        <v>108</v>
      </c>
      <c r="U612" s="14" t="s">
        <v>108</v>
      </c>
      <c r="V612" s="14" t="s">
        <v>120</v>
      </c>
      <c r="W612" s="14">
        <v>21</v>
      </c>
      <c r="X612" s="14">
        <v>65</v>
      </c>
      <c r="Y612" s="14">
        <v>134</v>
      </c>
      <c r="Z612" s="14" t="s">
        <v>831</v>
      </c>
      <c r="AA612" s="14" t="s">
        <v>2520</v>
      </c>
      <c r="AB612" s="14" t="s">
        <v>828</v>
      </c>
      <c r="AC612" s="28"/>
      <c r="AD612" s="28"/>
      <c r="AE612" s="28"/>
      <c r="AF612" s="28"/>
    </row>
    <row r="613" ht="270.75" spans="1:32">
      <c r="A613" s="18" t="s">
        <v>41</v>
      </c>
      <c r="B613" s="14" t="s">
        <v>2521</v>
      </c>
      <c r="C613" s="14" t="s">
        <v>2522</v>
      </c>
      <c r="D613" s="14" t="s">
        <v>828</v>
      </c>
      <c r="E613" s="14" t="s">
        <v>1225</v>
      </c>
      <c r="F613" s="14" t="s">
        <v>106</v>
      </c>
      <c r="G613" s="14" t="s">
        <v>357</v>
      </c>
      <c r="H613" s="14" t="s">
        <v>1226</v>
      </c>
      <c r="I613" s="14">
        <v>40</v>
      </c>
      <c r="J613" s="14">
        <v>40</v>
      </c>
      <c r="K613" s="14"/>
      <c r="L613" s="14"/>
      <c r="M613" s="14"/>
      <c r="N613" s="14">
        <v>40</v>
      </c>
      <c r="O613" s="14"/>
      <c r="P613" s="14"/>
      <c r="Q613" s="14" t="s">
        <v>119</v>
      </c>
      <c r="R613" s="14" t="s">
        <v>108</v>
      </c>
      <c r="S613" s="14" t="s">
        <v>108</v>
      </c>
      <c r="T613" s="14" t="s">
        <v>108</v>
      </c>
      <c r="U613" s="14" t="s">
        <v>108</v>
      </c>
      <c r="V613" s="14" t="s">
        <v>120</v>
      </c>
      <c r="W613" s="14">
        <v>29</v>
      </c>
      <c r="X613" s="14">
        <v>79</v>
      </c>
      <c r="Y613" s="14">
        <v>164</v>
      </c>
      <c r="Z613" s="14" t="s">
        <v>831</v>
      </c>
      <c r="AA613" s="14" t="s">
        <v>2523</v>
      </c>
      <c r="AB613" s="14" t="s">
        <v>828</v>
      </c>
      <c r="AC613" s="28"/>
      <c r="AD613" s="28"/>
      <c r="AE613" s="28"/>
      <c r="AF613" s="28"/>
    </row>
    <row r="614" ht="199.5" spans="1:32">
      <c r="A614" s="18" t="s">
        <v>41</v>
      </c>
      <c r="B614" s="14" t="s">
        <v>2524</v>
      </c>
      <c r="C614" s="14" t="s">
        <v>2525</v>
      </c>
      <c r="D614" s="14" t="s">
        <v>501</v>
      </c>
      <c r="E614" s="14" t="s">
        <v>514</v>
      </c>
      <c r="F614" s="14" t="s">
        <v>106</v>
      </c>
      <c r="G614" s="14" t="s">
        <v>2526</v>
      </c>
      <c r="H614" s="14" t="s">
        <v>515</v>
      </c>
      <c r="I614" s="14">
        <v>20</v>
      </c>
      <c r="J614" s="14">
        <v>20</v>
      </c>
      <c r="K614" s="14"/>
      <c r="L614" s="14">
        <v>20</v>
      </c>
      <c r="M614" s="14"/>
      <c r="N614" s="14"/>
      <c r="O614" s="14"/>
      <c r="P614" s="14"/>
      <c r="Q614" s="14" t="s">
        <v>119</v>
      </c>
      <c r="R614" s="14" t="s">
        <v>108</v>
      </c>
      <c r="S614" s="14" t="s">
        <v>120</v>
      </c>
      <c r="T614" s="14" t="s">
        <v>120</v>
      </c>
      <c r="U614" s="14" t="s">
        <v>120</v>
      </c>
      <c r="V614" s="14" t="s">
        <v>120</v>
      </c>
      <c r="W614" s="14">
        <v>24</v>
      </c>
      <c r="X614" s="14">
        <v>70</v>
      </c>
      <c r="Y614" s="14">
        <v>120</v>
      </c>
      <c r="Z614" s="14" t="s">
        <v>2527</v>
      </c>
      <c r="AA614" s="14" t="s">
        <v>2528</v>
      </c>
      <c r="AB614" s="14" t="s">
        <v>949</v>
      </c>
      <c r="AC614" s="28"/>
      <c r="AD614" s="28"/>
      <c r="AE614" s="28"/>
      <c r="AF614" s="28"/>
    </row>
    <row r="615" ht="171" spans="1:32">
      <c r="A615" s="18" t="s">
        <v>41</v>
      </c>
      <c r="B615" s="14" t="s">
        <v>2529</v>
      </c>
      <c r="C615" s="14" t="s">
        <v>2530</v>
      </c>
      <c r="D615" s="14" t="s">
        <v>241</v>
      </c>
      <c r="E615" s="14" t="s">
        <v>242</v>
      </c>
      <c r="F615" s="14" t="s">
        <v>106</v>
      </c>
      <c r="G615" s="14" t="s">
        <v>2531</v>
      </c>
      <c r="H615" s="14" t="s">
        <v>243</v>
      </c>
      <c r="I615" s="14">
        <v>50</v>
      </c>
      <c r="J615" s="14">
        <v>50</v>
      </c>
      <c r="K615" s="14"/>
      <c r="L615" s="14">
        <v>50</v>
      </c>
      <c r="M615" s="14"/>
      <c r="N615" s="14"/>
      <c r="O615" s="14"/>
      <c r="P615" s="14"/>
      <c r="Q615" s="14" t="s">
        <v>119</v>
      </c>
      <c r="R615" s="14" t="s">
        <v>108</v>
      </c>
      <c r="S615" s="14" t="s">
        <v>120</v>
      </c>
      <c r="T615" s="14" t="s">
        <v>120</v>
      </c>
      <c r="U615" s="14" t="s">
        <v>120</v>
      </c>
      <c r="V615" s="14" t="s">
        <v>120</v>
      </c>
      <c r="W615" s="14">
        <v>35</v>
      </c>
      <c r="X615" s="14">
        <v>98</v>
      </c>
      <c r="Y615" s="14">
        <v>166</v>
      </c>
      <c r="Z615" s="14" t="s">
        <v>976</v>
      </c>
      <c r="AA615" s="14" t="s">
        <v>2532</v>
      </c>
      <c r="AB615" s="14" t="s">
        <v>949</v>
      </c>
      <c r="AC615" s="28"/>
      <c r="AD615" s="28"/>
      <c r="AE615" s="28"/>
      <c r="AF615" s="28"/>
    </row>
    <row r="616" ht="171" spans="1:32">
      <c r="A616" s="18" t="s">
        <v>41</v>
      </c>
      <c r="B616" s="14" t="s">
        <v>2533</v>
      </c>
      <c r="C616" s="14" t="s">
        <v>2534</v>
      </c>
      <c r="D616" s="14" t="s">
        <v>857</v>
      </c>
      <c r="E616" s="14" t="s">
        <v>858</v>
      </c>
      <c r="F616" s="14" t="s">
        <v>106</v>
      </c>
      <c r="G616" s="14" t="s">
        <v>858</v>
      </c>
      <c r="H616" s="14" t="s">
        <v>859</v>
      </c>
      <c r="I616" s="14">
        <v>55</v>
      </c>
      <c r="J616" s="14">
        <v>55</v>
      </c>
      <c r="K616" s="14"/>
      <c r="L616" s="14"/>
      <c r="M616" s="14"/>
      <c r="N616" s="14">
        <v>55</v>
      </c>
      <c r="O616" s="14"/>
      <c r="P616" s="14"/>
      <c r="Q616" s="14" t="s">
        <v>107</v>
      </c>
      <c r="R616" s="14" t="s">
        <v>108</v>
      </c>
      <c r="S616" s="14" t="s">
        <v>120</v>
      </c>
      <c r="T616" s="14" t="s">
        <v>108</v>
      </c>
      <c r="U616" s="14" t="s">
        <v>108</v>
      </c>
      <c r="V616" s="14" t="s">
        <v>120</v>
      </c>
      <c r="W616" s="14">
        <v>77</v>
      </c>
      <c r="X616" s="14">
        <v>254</v>
      </c>
      <c r="Y616" s="14">
        <v>1234</v>
      </c>
      <c r="Z616" s="14" t="s">
        <v>1427</v>
      </c>
      <c r="AA616" s="14" t="s">
        <v>2535</v>
      </c>
      <c r="AB616" s="14" t="s">
        <v>857</v>
      </c>
      <c r="AC616" s="28"/>
      <c r="AD616" s="28"/>
      <c r="AE616" s="28"/>
      <c r="AF616" s="28"/>
    </row>
    <row r="617" spans="1:32">
      <c r="A617" s="31" t="s">
        <v>42</v>
      </c>
      <c r="B617" s="14">
        <f>B618+B622+B631+B634</f>
        <v>10</v>
      </c>
      <c r="C617" s="14"/>
      <c r="D617" s="14"/>
      <c r="E617" s="14"/>
      <c r="F617" s="14"/>
      <c r="G617" s="14"/>
      <c r="H617" s="14"/>
      <c r="I617" s="14">
        <f t="shared" ref="I617:P617" si="28">I618+I622+I631+I634</f>
        <v>4108.06</v>
      </c>
      <c r="J617" s="14">
        <f t="shared" si="28"/>
        <v>1953.06</v>
      </c>
      <c r="K617" s="14">
        <f t="shared" si="28"/>
        <v>400</v>
      </c>
      <c r="L617" s="14">
        <f t="shared" si="28"/>
        <v>1518</v>
      </c>
      <c r="M617" s="14">
        <f t="shared" si="28"/>
        <v>0</v>
      </c>
      <c r="N617" s="14">
        <f t="shared" si="28"/>
        <v>35.06</v>
      </c>
      <c r="O617" s="14">
        <f t="shared" si="28"/>
        <v>2100</v>
      </c>
      <c r="P617" s="14">
        <f t="shared" si="28"/>
        <v>55</v>
      </c>
      <c r="Q617" s="14"/>
      <c r="R617" s="14"/>
      <c r="S617" s="14"/>
      <c r="T617" s="14"/>
      <c r="U617" s="14"/>
      <c r="V617" s="14"/>
      <c r="W617" s="14"/>
      <c r="X617" s="14"/>
      <c r="Y617" s="14"/>
      <c r="Z617" s="14"/>
      <c r="AA617" s="14"/>
      <c r="AB617" s="14"/>
      <c r="AC617" s="28"/>
      <c r="AD617" s="28"/>
      <c r="AE617" s="28"/>
      <c r="AF617" s="28"/>
    </row>
    <row r="618" spans="1:32">
      <c r="A618" s="31" t="s">
        <v>43</v>
      </c>
      <c r="B618" s="14">
        <f>B619+B621</f>
        <v>1</v>
      </c>
      <c r="C618" s="14"/>
      <c r="D618" s="14"/>
      <c r="E618" s="14"/>
      <c r="F618" s="14"/>
      <c r="G618" s="14"/>
      <c r="H618" s="14"/>
      <c r="I618" s="14">
        <f t="shared" ref="I618:P618" si="29">I619+I621</f>
        <v>540</v>
      </c>
      <c r="J618" s="14">
        <f t="shared" si="29"/>
        <v>540</v>
      </c>
      <c r="K618" s="14">
        <f t="shared" si="29"/>
        <v>0</v>
      </c>
      <c r="L618" s="14">
        <f t="shared" si="29"/>
        <v>540</v>
      </c>
      <c r="M618" s="14">
        <f t="shared" si="29"/>
        <v>0</v>
      </c>
      <c r="N618" s="14">
        <f t="shared" si="29"/>
        <v>0</v>
      </c>
      <c r="O618" s="14">
        <f t="shared" si="29"/>
        <v>0</v>
      </c>
      <c r="P618" s="14">
        <f t="shared" si="29"/>
        <v>0</v>
      </c>
      <c r="Q618" s="14"/>
      <c r="R618" s="14"/>
      <c r="S618" s="14"/>
      <c r="T618" s="14"/>
      <c r="U618" s="14"/>
      <c r="V618" s="14"/>
      <c r="W618" s="14"/>
      <c r="X618" s="14"/>
      <c r="Y618" s="14"/>
      <c r="Z618" s="14"/>
      <c r="AA618" s="14"/>
      <c r="AB618" s="14"/>
      <c r="AC618" s="28"/>
      <c r="AD618" s="28"/>
      <c r="AE618" s="28"/>
      <c r="AF618" s="28"/>
    </row>
    <row r="619" spans="1:32">
      <c r="A619" s="18" t="s">
        <v>44</v>
      </c>
      <c r="B619" s="14">
        <v>1</v>
      </c>
      <c r="C619" s="14"/>
      <c r="D619" s="14"/>
      <c r="E619" s="14"/>
      <c r="F619" s="14"/>
      <c r="G619" s="14"/>
      <c r="H619" s="14"/>
      <c r="I619" s="14">
        <f t="shared" ref="I619:P619" si="30">SUM(I620)</f>
        <v>540</v>
      </c>
      <c r="J619" s="14">
        <f t="shared" si="30"/>
        <v>540</v>
      </c>
      <c r="K619" s="14">
        <f t="shared" si="30"/>
        <v>0</v>
      </c>
      <c r="L619" s="14">
        <f t="shared" si="30"/>
        <v>540</v>
      </c>
      <c r="M619" s="14">
        <f t="shared" si="30"/>
        <v>0</v>
      </c>
      <c r="N619" s="14">
        <f t="shared" si="30"/>
        <v>0</v>
      </c>
      <c r="O619" s="14">
        <f t="shared" si="30"/>
        <v>0</v>
      </c>
      <c r="P619" s="14">
        <f t="shared" si="30"/>
        <v>0</v>
      </c>
      <c r="Q619" s="14"/>
      <c r="R619" s="14"/>
      <c r="S619" s="14"/>
      <c r="T619" s="14"/>
      <c r="U619" s="14"/>
      <c r="V619" s="14"/>
      <c r="W619" s="14"/>
      <c r="X619" s="14"/>
      <c r="Y619" s="14"/>
      <c r="Z619" s="14"/>
      <c r="AA619" s="14"/>
      <c r="AB619" s="14"/>
      <c r="AC619" s="28"/>
      <c r="AD619" s="28"/>
      <c r="AE619" s="28"/>
      <c r="AF619" s="28"/>
    </row>
    <row r="620" ht="57" spans="1:32">
      <c r="A620" s="18" t="s">
        <v>44</v>
      </c>
      <c r="B620" s="14" t="s">
        <v>2536</v>
      </c>
      <c r="C620" s="14" t="s">
        <v>2537</v>
      </c>
      <c r="D620" s="14" t="s">
        <v>1658</v>
      </c>
      <c r="E620" s="14"/>
      <c r="F620" s="14" t="s">
        <v>106</v>
      </c>
      <c r="G620" s="14" t="s">
        <v>2538</v>
      </c>
      <c r="H620" s="14" t="s">
        <v>2539</v>
      </c>
      <c r="I620" s="14">
        <v>540</v>
      </c>
      <c r="J620" s="14">
        <v>540</v>
      </c>
      <c r="K620" s="14"/>
      <c r="L620" s="14">
        <v>540</v>
      </c>
      <c r="M620" s="14"/>
      <c r="N620" s="14"/>
      <c r="O620" s="14"/>
      <c r="P620" s="14"/>
      <c r="Q620" s="14" t="s">
        <v>119</v>
      </c>
      <c r="R620" s="14" t="s">
        <v>108</v>
      </c>
      <c r="S620" s="14" t="s">
        <v>120</v>
      </c>
      <c r="T620" s="14" t="s">
        <v>120</v>
      </c>
      <c r="U620" s="14" t="s">
        <v>120</v>
      </c>
      <c r="V620" s="14" t="s">
        <v>120</v>
      </c>
      <c r="W620" s="14"/>
      <c r="X620" s="14">
        <v>10800</v>
      </c>
      <c r="Y620" s="14">
        <v>10800</v>
      </c>
      <c r="Z620" s="14" t="s">
        <v>2540</v>
      </c>
      <c r="AA620" s="14" t="s">
        <v>2541</v>
      </c>
      <c r="AB620" s="14" t="s">
        <v>2542</v>
      </c>
      <c r="AC620" s="28"/>
      <c r="AD620" s="28"/>
      <c r="AE620" s="28"/>
      <c r="AF620" s="28"/>
    </row>
    <row r="621" ht="28.5" spans="1:32">
      <c r="A621" s="18" t="s">
        <v>45</v>
      </c>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28"/>
      <c r="AD621" s="28"/>
      <c r="AE621" s="28"/>
      <c r="AF621" s="28"/>
    </row>
    <row r="622" spans="1:32">
      <c r="A622" s="31" t="s">
        <v>46</v>
      </c>
      <c r="B622" s="14">
        <f>B623+B627+B630</f>
        <v>5</v>
      </c>
      <c r="C622" s="14"/>
      <c r="D622" s="14"/>
      <c r="E622" s="14"/>
      <c r="F622" s="14"/>
      <c r="G622" s="14"/>
      <c r="H622" s="14"/>
      <c r="I622" s="14">
        <f t="shared" ref="I622:P622" si="31">I623+I627+I630</f>
        <v>511</v>
      </c>
      <c r="J622" s="14">
        <f t="shared" si="31"/>
        <v>456</v>
      </c>
      <c r="K622" s="14">
        <f t="shared" si="31"/>
        <v>400</v>
      </c>
      <c r="L622" s="14">
        <f t="shared" si="31"/>
        <v>50</v>
      </c>
      <c r="M622" s="14">
        <f t="shared" si="31"/>
        <v>0</v>
      </c>
      <c r="N622" s="14">
        <f t="shared" si="31"/>
        <v>6</v>
      </c>
      <c r="O622" s="14">
        <f t="shared" si="31"/>
        <v>0</v>
      </c>
      <c r="P622" s="14">
        <f t="shared" si="31"/>
        <v>55</v>
      </c>
      <c r="Q622" s="14"/>
      <c r="R622" s="14"/>
      <c r="S622" s="14"/>
      <c r="T622" s="14"/>
      <c r="U622" s="14"/>
      <c r="V622" s="14"/>
      <c r="W622" s="14"/>
      <c r="X622" s="14"/>
      <c r="Y622" s="14"/>
      <c r="Z622" s="14"/>
      <c r="AA622" s="14"/>
      <c r="AB622" s="14"/>
      <c r="AC622" s="28"/>
      <c r="AD622" s="28"/>
      <c r="AE622" s="28"/>
      <c r="AF622" s="28"/>
    </row>
    <row r="623" ht="42.75" spans="1:32">
      <c r="A623" s="18" t="s">
        <v>47</v>
      </c>
      <c r="B623" s="14">
        <v>3</v>
      </c>
      <c r="C623" s="14"/>
      <c r="D623" s="14"/>
      <c r="E623" s="14"/>
      <c r="F623" s="14"/>
      <c r="G623" s="14"/>
      <c r="H623" s="14"/>
      <c r="I623" s="14">
        <f t="shared" ref="I623:P623" si="32">SUM(I624:I626)</f>
        <v>355</v>
      </c>
      <c r="J623" s="14">
        <f t="shared" si="32"/>
        <v>300</v>
      </c>
      <c r="K623" s="14">
        <f t="shared" si="32"/>
        <v>250</v>
      </c>
      <c r="L623" s="14">
        <f t="shared" si="32"/>
        <v>50</v>
      </c>
      <c r="M623" s="14">
        <f t="shared" si="32"/>
        <v>0</v>
      </c>
      <c r="N623" s="14">
        <f t="shared" si="32"/>
        <v>0</v>
      </c>
      <c r="O623" s="14">
        <f t="shared" si="32"/>
        <v>0</v>
      </c>
      <c r="P623" s="14">
        <f t="shared" si="32"/>
        <v>55</v>
      </c>
      <c r="Q623" s="14"/>
      <c r="R623" s="14"/>
      <c r="S623" s="14"/>
      <c r="T623" s="14"/>
      <c r="U623" s="14"/>
      <c r="V623" s="14"/>
      <c r="W623" s="14"/>
      <c r="X623" s="14"/>
      <c r="Y623" s="14"/>
      <c r="Z623" s="14"/>
      <c r="AA623" s="14"/>
      <c r="AB623" s="14"/>
      <c r="AC623" s="28"/>
      <c r="AD623" s="28"/>
      <c r="AE623" s="28"/>
      <c r="AF623" s="28"/>
    </row>
    <row r="624" ht="42.75" spans="1:32">
      <c r="A624" s="18" t="s">
        <v>47</v>
      </c>
      <c r="B624" s="14" t="s">
        <v>2543</v>
      </c>
      <c r="C624" s="14" t="s">
        <v>2544</v>
      </c>
      <c r="D624" s="14" t="s">
        <v>443</v>
      </c>
      <c r="E624" s="14" t="s">
        <v>490</v>
      </c>
      <c r="F624" s="14" t="s">
        <v>106</v>
      </c>
      <c r="G624" s="14" t="s">
        <v>491</v>
      </c>
      <c r="H624" s="14" t="s">
        <v>2545</v>
      </c>
      <c r="I624" s="14">
        <v>200</v>
      </c>
      <c r="J624" s="14">
        <v>200</v>
      </c>
      <c r="K624" s="14">
        <v>200</v>
      </c>
      <c r="L624" s="14"/>
      <c r="M624" s="14"/>
      <c r="N624" s="14"/>
      <c r="O624" s="14"/>
      <c r="P624" s="14"/>
      <c r="Q624" s="14" t="s">
        <v>119</v>
      </c>
      <c r="R624" s="14" t="s">
        <v>108</v>
      </c>
      <c r="S624" s="14" t="s">
        <v>108</v>
      </c>
      <c r="T624" s="14" t="s">
        <v>108</v>
      </c>
      <c r="U624" s="14" t="s">
        <v>108</v>
      </c>
      <c r="V624" s="14" t="s">
        <v>120</v>
      </c>
      <c r="W624" s="14">
        <v>14</v>
      </c>
      <c r="X624" s="14">
        <v>73</v>
      </c>
      <c r="Y624" s="14">
        <v>131</v>
      </c>
      <c r="Z624" s="14" t="s">
        <v>447</v>
      </c>
      <c r="AA624" s="14" t="s">
        <v>2546</v>
      </c>
      <c r="AB624" s="14" t="s">
        <v>443</v>
      </c>
      <c r="AC624" s="28"/>
      <c r="AD624" s="28"/>
      <c r="AE624" s="28"/>
      <c r="AF624" s="28"/>
    </row>
    <row r="625" ht="242.25" spans="1:32">
      <c r="A625" s="18" t="s">
        <v>47</v>
      </c>
      <c r="B625" s="14" t="s">
        <v>2547</v>
      </c>
      <c r="C625" s="14" t="s">
        <v>2548</v>
      </c>
      <c r="D625" s="14" t="s">
        <v>545</v>
      </c>
      <c r="E625" s="14" t="s">
        <v>564</v>
      </c>
      <c r="F625" s="14" t="s">
        <v>106</v>
      </c>
      <c r="G625" s="14" t="s">
        <v>565</v>
      </c>
      <c r="H625" s="14" t="s">
        <v>2549</v>
      </c>
      <c r="I625" s="14">
        <v>105</v>
      </c>
      <c r="J625" s="14">
        <v>50</v>
      </c>
      <c r="K625" s="14"/>
      <c r="L625" s="14">
        <v>50</v>
      </c>
      <c r="M625" s="14"/>
      <c r="N625" s="14"/>
      <c r="O625" s="14"/>
      <c r="P625" s="14">
        <v>55</v>
      </c>
      <c r="Q625" s="14" t="s">
        <v>119</v>
      </c>
      <c r="R625" s="14" t="s">
        <v>120</v>
      </c>
      <c r="S625" s="14" t="s">
        <v>108</v>
      </c>
      <c r="T625" s="14" t="s">
        <v>108</v>
      </c>
      <c r="U625" s="14" t="s">
        <v>108</v>
      </c>
      <c r="V625" s="14" t="s">
        <v>120</v>
      </c>
      <c r="W625" s="14">
        <v>59</v>
      </c>
      <c r="X625" s="14">
        <v>118</v>
      </c>
      <c r="Y625" s="14">
        <v>276</v>
      </c>
      <c r="Z625" s="14" t="s">
        <v>374</v>
      </c>
      <c r="AA625" s="14" t="s">
        <v>2550</v>
      </c>
      <c r="AB625" s="14" t="s">
        <v>545</v>
      </c>
      <c r="AC625" s="28"/>
      <c r="AD625" s="28"/>
      <c r="AE625" s="28"/>
      <c r="AF625" s="28"/>
    </row>
    <row r="626" ht="99.75" spans="1:32">
      <c r="A626" s="18" t="s">
        <v>47</v>
      </c>
      <c r="B626" s="14" t="s">
        <v>2551</v>
      </c>
      <c r="C626" s="14" t="s">
        <v>2552</v>
      </c>
      <c r="D626" s="14" t="s">
        <v>1000</v>
      </c>
      <c r="E626" s="14" t="s">
        <v>1035</v>
      </c>
      <c r="F626" s="14" t="s">
        <v>106</v>
      </c>
      <c r="G626" s="14" t="s">
        <v>1035</v>
      </c>
      <c r="H626" s="14" t="s">
        <v>1036</v>
      </c>
      <c r="I626" s="14">
        <v>50</v>
      </c>
      <c r="J626" s="14">
        <v>50</v>
      </c>
      <c r="K626" s="14">
        <v>50</v>
      </c>
      <c r="L626" s="14"/>
      <c r="M626" s="14"/>
      <c r="N626" s="14"/>
      <c r="O626" s="14"/>
      <c r="P626" s="14"/>
      <c r="Q626" s="14" t="s">
        <v>119</v>
      </c>
      <c r="R626" s="14" t="s">
        <v>108</v>
      </c>
      <c r="S626" s="14" t="s">
        <v>108</v>
      </c>
      <c r="T626" s="14" t="s">
        <v>108</v>
      </c>
      <c r="U626" s="14" t="s">
        <v>108</v>
      </c>
      <c r="V626" s="14" t="s">
        <v>108</v>
      </c>
      <c r="W626" s="14">
        <v>84</v>
      </c>
      <c r="X626" s="14">
        <v>271</v>
      </c>
      <c r="Y626" s="14">
        <v>995</v>
      </c>
      <c r="Z626" s="14" t="s">
        <v>2213</v>
      </c>
      <c r="AA626" s="14" t="s">
        <v>2553</v>
      </c>
      <c r="AB626" s="14" t="s">
        <v>1005</v>
      </c>
      <c r="AC626" s="28"/>
      <c r="AD626" s="28"/>
      <c r="AE626" s="28"/>
      <c r="AF626" s="28"/>
    </row>
    <row r="627" spans="1:32">
      <c r="A627" s="18" t="s">
        <v>48</v>
      </c>
      <c r="B627" s="14">
        <v>2</v>
      </c>
      <c r="C627" s="14"/>
      <c r="D627" s="14"/>
      <c r="E627" s="14"/>
      <c r="F627" s="14"/>
      <c r="G627" s="14"/>
      <c r="H627" s="14"/>
      <c r="I627" s="14">
        <f t="shared" ref="I627:N627" si="33">SUM(I628:I629)</f>
        <v>156</v>
      </c>
      <c r="J627" s="14">
        <f t="shared" si="33"/>
        <v>156</v>
      </c>
      <c r="K627" s="14">
        <f t="shared" si="33"/>
        <v>150</v>
      </c>
      <c r="L627" s="14">
        <f t="shared" si="33"/>
        <v>0</v>
      </c>
      <c r="M627" s="14">
        <f t="shared" si="33"/>
        <v>0</v>
      </c>
      <c r="N627" s="14">
        <f t="shared" si="33"/>
        <v>6</v>
      </c>
      <c r="O627" s="14"/>
      <c r="P627" s="14"/>
      <c r="Q627" s="14"/>
      <c r="R627" s="14"/>
      <c r="S627" s="14"/>
      <c r="T627" s="14"/>
      <c r="U627" s="14"/>
      <c r="V627" s="14"/>
      <c r="W627" s="14"/>
      <c r="X627" s="14"/>
      <c r="Y627" s="14"/>
      <c r="Z627" s="14"/>
      <c r="AA627" s="14"/>
      <c r="AB627" s="14"/>
      <c r="AC627" s="28"/>
      <c r="AD627" s="28"/>
      <c r="AE627" s="28"/>
      <c r="AF627" s="28"/>
    </row>
    <row r="628" ht="42.75" spans="1:32">
      <c r="A628" s="18" t="s">
        <v>48</v>
      </c>
      <c r="B628" s="14" t="s">
        <v>2554</v>
      </c>
      <c r="C628" s="14" t="s">
        <v>2555</v>
      </c>
      <c r="D628" s="14" t="s">
        <v>2124</v>
      </c>
      <c r="E628" s="14"/>
      <c r="F628" s="14" t="s">
        <v>106</v>
      </c>
      <c r="G628" s="14" t="s">
        <v>2017</v>
      </c>
      <c r="H628" s="14" t="s">
        <v>2556</v>
      </c>
      <c r="I628" s="14">
        <v>150</v>
      </c>
      <c r="J628" s="14">
        <v>150</v>
      </c>
      <c r="K628" s="14">
        <v>150</v>
      </c>
      <c r="L628" s="14"/>
      <c r="M628" s="14"/>
      <c r="N628" s="14"/>
      <c r="O628" s="14"/>
      <c r="P628" s="14"/>
      <c r="Q628" s="14" t="s">
        <v>119</v>
      </c>
      <c r="R628" s="14" t="s">
        <v>108</v>
      </c>
      <c r="S628" s="14" t="s">
        <v>120</v>
      </c>
      <c r="T628" s="14" t="s">
        <v>120</v>
      </c>
      <c r="U628" s="14" t="s">
        <v>120</v>
      </c>
      <c r="V628" s="14" t="s">
        <v>120</v>
      </c>
      <c r="W628" s="14">
        <v>2500</v>
      </c>
      <c r="X628" s="14">
        <v>2500</v>
      </c>
      <c r="Y628" s="14">
        <v>2500</v>
      </c>
      <c r="Z628" s="14" t="s">
        <v>2557</v>
      </c>
      <c r="AA628" s="14" t="s">
        <v>2558</v>
      </c>
      <c r="AB628" s="14" t="s">
        <v>1659</v>
      </c>
      <c r="AC628" s="28"/>
      <c r="AD628" s="28"/>
      <c r="AE628" s="28"/>
      <c r="AF628" s="28"/>
    </row>
    <row r="629" ht="71.25" spans="1:32">
      <c r="A629" s="18" t="s">
        <v>48</v>
      </c>
      <c r="B629" s="14" t="s">
        <v>2559</v>
      </c>
      <c r="C629" s="14" t="s">
        <v>2560</v>
      </c>
      <c r="D629" s="14" t="s">
        <v>857</v>
      </c>
      <c r="E629" s="14" t="s">
        <v>920</v>
      </c>
      <c r="F629" s="14" t="s">
        <v>106</v>
      </c>
      <c r="G629" s="14" t="s">
        <v>920</v>
      </c>
      <c r="H629" s="14" t="s">
        <v>921</v>
      </c>
      <c r="I629" s="14">
        <v>6</v>
      </c>
      <c r="J629" s="14">
        <v>6</v>
      </c>
      <c r="K629" s="14"/>
      <c r="L629" s="14"/>
      <c r="M629" s="14"/>
      <c r="N629" s="14">
        <v>6</v>
      </c>
      <c r="O629" s="14"/>
      <c r="P629" s="14"/>
      <c r="Q629" s="14" t="s">
        <v>119</v>
      </c>
      <c r="R629" s="14" t="s">
        <v>108</v>
      </c>
      <c r="S629" s="14" t="s">
        <v>108</v>
      </c>
      <c r="T629" s="14" t="s">
        <v>120</v>
      </c>
      <c r="U629" s="14" t="s">
        <v>120</v>
      </c>
      <c r="V629" s="14" t="s">
        <v>120</v>
      </c>
      <c r="W629" s="14">
        <v>80</v>
      </c>
      <c r="X629" s="14">
        <v>271</v>
      </c>
      <c r="Y629" s="14">
        <v>271</v>
      </c>
      <c r="Z629" s="14" t="s">
        <v>2561</v>
      </c>
      <c r="AA629" s="14" t="s">
        <v>2562</v>
      </c>
      <c r="AB629" s="14" t="s">
        <v>857</v>
      </c>
      <c r="AC629" s="28"/>
      <c r="AD629" s="28"/>
      <c r="AE629" s="28"/>
      <c r="AF629" s="28"/>
    </row>
    <row r="630" spans="1:32">
      <c r="A630" s="18" t="s">
        <v>49</v>
      </c>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28"/>
      <c r="AD630" s="28"/>
      <c r="AE630" s="28"/>
      <c r="AF630" s="28"/>
    </row>
    <row r="631" spans="1:32">
      <c r="A631" s="31" t="s">
        <v>50</v>
      </c>
      <c r="B631" s="14">
        <f>B632+B633</f>
        <v>0</v>
      </c>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28"/>
      <c r="AD631" s="28"/>
      <c r="AE631" s="28"/>
      <c r="AF631" s="28"/>
    </row>
    <row r="632" spans="1:32">
      <c r="A632" s="18" t="s">
        <v>51</v>
      </c>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28"/>
      <c r="AD632" s="28"/>
      <c r="AE632" s="28"/>
      <c r="AF632" s="28"/>
    </row>
    <row r="633" spans="1:32">
      <c r="A633" s="18" t="s">
        <v>52</v>
      </c>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28"/>
      <c r="AD633" s="28"/>
      <c r="AE633" s="28"/>
      <c r="AF633" s="28"/>
    </row>
    <row r="634" spans="1:32">
      <c r="A634" s="31" t="s">
        <v>53</v>
      </c>
      <c r="B634" s="14">
        <f>B635</f>
        <v>4</v>
      </c>
      <c r="C634" s="14"/>
      <c r="D634" s="14"/>
      <c r="E634" s="14"/>
      <c r="F634" s="14"/>
      <c r="G634" s="14"/>
      <c r="H634" s="14"/>
      <c r="I634" s="14">
        <f t="shared" ref="I634:P634" si="34">I635</f>
        <v>3057.06</v>
      </c>
      <c r="J634" s="14">
        <f t="shared" si="34"/>
        <v>957.06</v>
      </c>
      <c r="K634" s="14">
        <f t="shared" si="34"/>
        <v>0</v>
      </c>
      <c r="L634" s="14">
        <f t="shared" si="34"/>
        <v>928</v>
      </c>
      <c r="M634" s="14">
        <f t="shared" si="34"/>
        <v>0</v>
      </c>
      <c r="N634" s="14">
        <f t="shared" si="34"/>
        <v>29.06</v>
      </c>
      <c r="O634" s="14">
        <f t="shared" si="34"/>
        <v>2100</v>
      </c>
      <c r="P634" s="14">
        <f t="shared" si="34"/>
        <v>0</v>
      </c>
      <c r="Q634" s="14"/>
      <c r="R634" s="14"/>
      <c r="S634" s="14"/>
      <c r="T634" s="14"/>
      <c r="U634" s="14"/>
      <c r="V634" s="14"/>
      <c r="W634" s="14"/>
      <c r="X634" s="14"/>
      <c r="Y634" s="14"/>
      <c r="Z634" s="14"/>
      <c r="AA634" s="14"/>
      <c r="AB634" s="14"/>
      <c r="AC634" s="28"/>
      <c r="AD634" s="28"/>
      <c r="AE634" s="28"/>
      <c r="AF634" s="28"/>
    </row>
    <row r="635" spans="1:32">
      <c r="A635" s="32" t="s">
        <v>54</v>
      </c>
      <c r="B635" s="14">
        <v>4</v>
      </c>
      <c r="C635" s="14"/>
      <c r="D635" s="14"/>
      <c r="E635" s="14"/>
      <c r="F635" s="14"/>
      <c r="G635" s="14"/>
      <c r="H635" s="14"/>
      <c r="I635" s="14">
        <f t="shared" ref="I635:P635" si="35">SUM(I636:I639)</f>
        <v>3057.06</v>
      </c>
      <c r="J635" s="14">
        <f t="shared" si="35"/>
        <v>957.06</v>
      </c>
      <c r="K635" s="14">
        <f t="shared" si="35"/>
        <v>0</v>
      </c>
      <c r="L635" s="14">
        <f t="shared" si="35"/>
        <v>928</v>
      </c>
      <c r="M635" s="14">
        <f t="shared" si="35"/>
        <v>0</v>
      </c>
      <c r="N635" s="14">
        <f t="shared" si="35"/>
        <v>29.06</v>
      </c>
      <c r="O635" s="14">
        <f t="shared" si="35"/>
        <v>2100</v>
      </c>
      <c r="P635" s="14">
        <f t="shared" si="35"/>
        <v>0</v>
      </c>
      <c r="Q635" s="14"/>
      <c r="R635" s="14"/>
      <c r="S635" s="14"/>
      <c r="T635" s="14"/>
      <c r="U635" s="14"/>
      <c r="V635" s="14"/>
      <c r="W635" s="14"/>
      <c r="X635" s="14"/>
      <c r="Y635" s="14"/>
      <c r="Z635" s="14"/>
      <c r="AA635" s="14"/>
      <c r="AB635" s="14"/>
      <c r="AC635" s="28"/>
      <c r="AD635" s="28"/>
      <c r="AE635" s="28"/>
      <c r="AF635" s="28"/>
    </row>
    <row r="636" ht="99.75" spans="1:32">
      <c r="A636" s="32" t="s">
        <v>54</v>
      </c>
      <c r="B636" s="14" t="s">
        <v>2563</v>
      </c>
      <c r="C636" s="14" t="s">
        <v>2564</v>
      </c>
      <c r="D636" s="14" t="s">
        <v>658</v>
      </c>
      <c r="E636" s="14" t="s">
        <v>705</v>
      </c>
      <c r="F636" s="14" t="s">
        <v>106</v>
      </c>
      <c r="G636" s="14" t="s">
        <v>2565</v>
      </c>
      <c r="H636" s="14" t="s">
        <v>706</v>
      </c>
      <c r="I636" s="14">
        <v>20.4</v>
      </c>
      <c r="J636" s="14">
        <v>20.4</v>
      </c>
      <c r="K636" s="14"/>
      <c r="L636" s="14"/>
      <c r="M636" s="14"/>
      <c r="N636" s="14">
        <v>20.4</v>
      </c>
      <c r="O636" s="14"/>
      <c r="P636" s="14"/>
      <c r="Q636" s="14" t="s">
        <v>119</v>
      </c>
      <c r="R636" s="14" t="s">
        <v>108</v>
      </c>
      <c r="S636" s="14" t="s">
        <v>120</v>
      </c>
      <c r="T636" s="14" t="s">
        <v>108</v>
      </c>
      <c r="U636" s="14" t="s">
        <v>120</v>
      </c>
      <c r="V636" s="14" t="s">
        <v>120</v>
      </c>
      <c r="W636" s="14">
        <v>2</v>
      </c>
      <c r="X636" s="14">
        <v>5</v>
      </c>
      <c r="Y636" s="14">
        <v>20</v>
      </c>
      <c r="Z636" s="14" t="s">
        <v>668</v>
      </c>
      <c r="AA636" s="14" t="s">
        <v>2566</v>
      </c>
      <c r="AB636" s="14" t="s">
        <v>658</v>
      </c>
      <c r="AC636" s="28"/>
      <c r="AD636" s="28"/>
      <c r="AE636" s="28"/>
      <c r="AF636" s="28"/>
    </row>
    <row r="637" ht="57" spans="1:32">
      <c r="A637" s="32" t="s">
        <v>2567</v>
      </c>
      <c r="B637" s="14" t="s">
        <v>2568</v>
      </c>
      <c r="C637" s="14" t="s">
        <v>2569</v>
      </c>
      <c r="D637" s="14" t="s">
        <v>1658</v>
      </c>
      <c r="E637" s="14"/>
      <c r="F637" s="14" t="s">
        <v>106</v>
      </c>
      <c r="G637" s="14" t="s">
        <v>2538</v>
      </c>
      <c r="H637" s="14" t="s">
        <v>2539</v>
      </c>
      <c r="I637" s="14">
        <v>3028</v>
      </c>
      <c r="J637" s="14">
        <v>928</v>
      </c>
      <c r="K637" s="14"/>
      <c r="L637" s="14">
        <v>928</v>
      </c>
      <c r="M637" s="14"/>
      <c r="N637" s="14"/>
      <c r="O637" s="14">
        <v>2100</v>
      </c>
      <c r="P637" s="14"/>
      <c r="Q637" s="14" t="s">
        <v>119</v>
      </c>
      <c r="R637" s="14" t="s">
        <v>108</v>
      </c>
      <c r="S637" s="14" t="s">
        <v>120</v>
      </c>
      <c r="T637" s="14" t="s">
        <v>120</v>
      </c>
      <c r="U637" s="14" t="s">
        <v>120</v>
      </c>
      <c r="V637" s="14" t="s">
        <v>120</v>
      </c>
      <c r="W637" s="14"/>
      <c r="X637" s="14">
        <v>2145</v>
      </c>
      <c r="Y637" s="14">
        <v>2145</v>
      </c>
      <c r="Z637" s="14" t="s">
        <v>2570</v>
      </c>
      <c r="AA637" s="14" t="s">
        <v>2541</v>
      </c>
      <c r="AB637" s="14" t="s">
        <v>2542</v>
      </c>
      <c r="AC637" s="28"/>
      <c r="AD637" s="28"/>
      <c r="AE637" s="28"/>
      <c r="AF637" s="28"/>
    </row>
    <row r="638" ht="85.5" spans="1:32">
      <c r="A638" s="32" t="s">
        <v>54</v>
      </c>
      <c r="B638" s="14" t="s">
        <v>2571</v>
      </c>
      <c r="C638" s="14" t="s">
        <v>2572</v>
      </c>
      <c r="D638" s="14" t="s">
        <v>857</v>
      </c>
      <c r="E638" s="14" t="s">
        <v>858</v>
      </c>
      <c r="F638" s="14" t="s">
        <v>106</v>
      </c>
      <c r="G638" s="14" t="s">
        <v>858</v>
      </c>
      <c r="H638" s="14" t="s">
        <v>859</v>
      </c>
      <c r="I638" s="14">
        <v>2.16</v>
      </c>
      <c r="J638" s="14">
        <v>2.16</v>
      </c>
      <c r="K638" s="14"/>
      <c r="L638" s="14"/>
      <c r="M638" s="14"/>
      <c r="N638" s="14">
        <v>2.16</v>
      </c>
      <c r="O638" s="14"/>
      <c r="P638" s="14"/>
      <c r="Q638" s="14" t="s">
        <v>119</v>
      </c>
      <c r="R638" s="14" t="s">
        <v>108</v>
      </c>
      <c r="S638" s="14" t="s">
        <v>120</v>
      </c>
      <c r="T638" s="14" t="s">
        <v>120</v>
      </c>
      <c r="U638" s="14" t="s">
        <v>120</v>
      </c>
      <c r="V638" s="14" t="s">
        <v>120</v>
      </c>
      <c r="W638" s="14">
        <v>5</v>
      </c>
      <c r="X638" s="14">
        <v>5</v>
      </c>
      <c r="Y638" s="14">
        <v>1234</v>
      </c>
      <c r="Z638" s="14" t="s">
        <v>2573</v>
      </c>
      <c r="AA638" s="14" t="s">
        <v>2574</v>
      </c>
      <c r="AB638" s="14" t="s">
        <v>857</v>
      </c>
      <c r="AC638" s="28"/>
      <c r="AD638" s="28"/>
      <c r="AE638" s="28"/>
      <c r="AF638" s="28"/>
    </row>
    <row r="639" ht="85.5" spans="1:32">
      <c r="A639" s="32" t="s">
        <v>54</v>
      </c>
      <c r="B639" s="14" t="s">
        <v>2575</v>
      </c>
      <c r="C639" s="14" t="s">
        <v>2576</v>
      </c>
      <c r="D639" s="14" t="s">
        <v>857</v>
      </c>
      <c r="E639" s="14" t="s">
        <v>920</v>
      </c>
      <c r="F639" s="14" t="s">
        <v>106</v>
      </c>
      <c r="G639" s="14" t="s">
        <v>920</v>
      </c>
      <c r="H639" s="14" t="s">
        <v>921</v>
      </c>
      <c r="I639" s="14">
        <v>6.5</v>
      </c>
      <c r="J639" s="14">
        <v>6.5</v>
      </c>
      <c r="K639" s="14"/>
      <c r="L639" s="14"/>
      <c r="M639" s="14"/>
      <c r="N639" s="14">
        <v>6.5</v>
      </c>
      <c r="O639" s="14"/>
      <c r="P639" s="14"/>
      <c r="Q639" s="14" t="s">
        <v>119</v>
      </c>
      <c r="R639" s="14" t="s">
        <v>108</v>
      </c>
      <c r="S639" s="14" t="s">
        <v>108</v>
      </c>
      <c r="T639" s="14" t="s">
        <v>120</v>
      </c>
      <c r="U639" s="14" t="s">
        <v>120</v>
      </c>
      <c r="V639" s="14" t="s">
        <v>120</v>
      </c>
      <c r="W639" s="14">
        <v>15</v>
      </c>
      <c r="X639" s="14">
        <v>15</v>
      </c>
      <c r="Y639" s="14">
        <v>15</v>
      </c>
      <c r="Z639" s="14" t="s">
        <v>2577</v>
      </c>
      <c r="AA639" s="14" t="s">
        <v>2578</v>
      </c>
      <c r="AB639" s="14" t="s">
        <v>857</v>
      </c>
      <c r="AC639" s="28"/>
      <c r="AD639" s="28"/>
      <c r="AE639" s="28"/>
      <c r="AF639" s="28"/>
    </row>
    <row r="640" ht="28.5" spans="1:32">
      <c r="A640" s="33" t="s">
        <v>55</v>
      </c>
      <c r="B640" s="14">
        <f>B641+B1727+B1856+B1962</f>
        <v>1314</v>
      </c>
      <c r="C640" s="14"/>
      <c r="D640" s="14"/>
      <c r="E640" s="14"/>
      <c r="F640" s="14"/>
      <c r="G640" s="14"/>
      <c r="H640" s="14"/>
      <c r="I640" s="14">
        <f t="shared" ref="I640:P640" si="36">I641+I1727+I1856+I1962</f>
        <v>69767.128</v>
      </c>
      <c r="J640" s="14">
        <f t="shared" si="36"/>
        <v>66092.028</v>
      </c>
      <c r="K640" s="14">
        <f t="shared" si="36"/>
        <v>11284.67</v>
      </c>
      <c r="L640" s="14">
        <f t="shared" si="36"/>
        <v>14648.598</v>
      </c>
      <c r="M640" s="14">
        <f t="shared" si="36"/>
        <v>386.2</v>
      </c>
      <c r="N640" s="14">
        <f t="shared" si="36"/>
        <v>39772.56</v>
      </c>
      <c r="O640" s="14">
        <f t="shared" si="36"/>
        <v>3573.6</v>
      </c>
      <c r="P640" s="14">
        <f t="shared" si="36"/>
        <v>101.5</v>
      </c>
      <c r="Q640" s="14"/>
      <c r="R640" s="14"/>
      <c r="S640" s="14"/>
      <c r="T640" s="14"/>
      <c r="U640" s="14"/>
      <c r="V640" s="14"/>
      <c r="W640" s="14"/>
      <c r="X640" s="14"/>
      <c r="Y640" s="14"/>
      <c r="Z640" s="14"/>
      <c r="AA640" s="14"/>
      <c r="AB640" s="14"/>
      <c r="AC640" s="28"/>
      <c r="AD640" s="28"/>
      <c r="AE640" s="28"/>
      <c r="AF640" s="28"/>
    </row>
    <row r="641" ht="42.75" spans="1:32">
      <c r="A641" s="33" t="s">
        <v>56</v>
      </c>
      <c r="B641" s="14">
        <f>B642+B1391+B1612+B1668</f>
        <v>1081</v>
      </c>
      <c r="C641" s="14"/>
      <c r="D641" s="14"/>
      <c r="E641" s="14"/>
      <c r="F641" s="14"/>
      <c r="G641" s="14"/>
      <c r="H641" s="14"/>
      <c r="I641" s="14">
        <f t="shared" ref="I641:P641" si="37">I642+I1391+I1612+I1668</f>
        <v>56681.508</v>
      </c>
      <c r="J641" s="14">
        <f t="shared" si="37"/>
        <v>53346.408</v>
      </c>
      <c r="K641" s="14">
        <f t="shared" si="37"/>
        <v>9515.37</v>
      </c>
      <c r="L641" s="14">
        <f t="shared" si="37"/>
        <v>11444.278</v>
      </c>
      <c r="M641" s="14">
        <f t="shared" si="37"/>
        <v>368.2</v>
      </c>
      <c r="N641" s="14">
        <f t="shared" si="37"/>
        <v>32018.56</v>
      </c>
      <c r="O641" s="14">
        <f t="shared" si="37"/>
        <v>3263.6</v>
      </c>
      <c r="P641" s="14">
        <f t="shared" si="37"/>
        <v>71.5</v>
      </c>
      <c r="Q641" s="14"/>
      <c r="R641" s="14"/>
      <c r="S641" s="14"/>
      <c r="T641" s="14"/>
      <c r="U641" s="14"/>
      <c r="V641" s="14"/>
      <c r="W641" s="14"/>
      <c r="X641" s="14"/>
      <c r="Y641" s="14"/>
      <c r="Z641" s="14"/>
      <c r="AA641" s="14"/>
      <c r="AB641" s="14"/>
      <c r="AC641" s="28"/>
      <c r="AD641" s="28"/>
      <c r="AE641" s="28"/>
      <c r="AF641" s="28"/>
    </row>
    <row r="642" ht="57" spans="1:32">
      <c r="A642" s="32" t="s">
        <v>57</v>
      </c>
      <c r="B642" s="14">
        <v>748</v>
      </c>
      <c r="C642" s="14"/>
      <c r="D642" s="14"/>
      <c r="E642" s="14"/>
      <c r="F642" s="14"/>
      <c r="G642" s="14"/>
      <c r="H642" s="14"/>
      <c r="I642" s="14">
        <f t="shared" ref="I642:P642" si="38">SUM(I643:I1390)</f>
        <v>37820.6</v>
      </c>
      <c r="J642" s="14">
        <f t="shared" si="38"/>
        <v>36197.2</v>
      </c>
      <c r="K642" s="14">
        <f t="shared" si="38"/>
        <v>7903.082</v>
      </c>
      <c r="L642" s="14">
        <f t="shared" si="38"/>
        <v>7624.258</v>
      </c>
      <c r="M642" s="14">
        <f t="shared" si="38"/>
        <v>288.2</v>
      </c>
      <c r="N642" s="14">
        <f t="shared" si="38"/>
        <v>20381.66</v>
      </c>
      <c r="O642" s="14">
        <f t="shared" si="38"/>
        <v>1583.6</v>
      </c>
      <c r="P642" s="14">
        <f t="shared" si="38"/>
        <v>39.8</v>
      </c>
      <c r="Q642" s="14"/>
      <c r="R642" s="14"/>
      <c r="S642" s="14"/>
      <c r="T642" s="14"/>
      <c r="U642" s="14"/>
      <c r="V642" s="14"/>
      <c r="W642" s="14"/>
      <c r="X642" s="14"/>
      <c r="Y642" s="14"/>
      <c r="Z642" s="14"/>
      <c r="AA642" s="14"/>
      <c r="AB642" s="14"/>
      <c r="AC642" s="28"/>
      <c r="AD642" s="28"/>
      <c r="AE642" s="28"/>
      <c r="AF642" s="28"/>
    </row>
    <row r="643" ht="142.5" spans="1:32">
      <c r="A643" s="32" t="s">
        <v>57</v>
      </c>
      <c r="B643" s="14" t="s">
        <v>2579</v>
      </c>
      <c r="C643" s="14" t="s">
        <v>2580</v>
      </c>
      <c r="D643" s="14" t="s">
        <v>123</v>
      </c>
      <c r="E643" s="14" t="s">
        <v>1733</v>
      </c>
      <c r="F643" s="14" t="s">
        <v>106</v>
      </c>
      <c r="G643" s="14" t="s">
        <v>1733</v>
      </c>
      <c r="H643" s="14" t="s">
        <v>1734</v>
      </c>
      <c r="I643" s="14">
        <v>14.6</v>
      </c>
      <c r="J643" s="14"/>
      <c r="K643" s="14"/>
      <c r="L643" s="14"/>
      <c r="M643" s="14"/>
      <c r="N643" s="14"/>
      <c r="O643" s="14">
        <v>14.6</v>
      </c>
      <c r="P643" s="14"/>
      <c r="Q643" s="14" t="s">
        <v>119</v>
      </c>
      <c r="R643" s="14" t="s">
        <v>120</v>
      </c>
      <c r="S643" s="14" t="s">
        <v>108</v>
      </c>
      <c r="T643" s="14" t="s">
        <v>120</v>
      </c>
      <c r="U643" s="14" t="s">
        <v>120</v>
      </c>
      <c r="V643" s="14" t="s">
        <v>120</v>
      </c>
      <c r="W643" s="14">
        <v>3</v>
      </c>
      <c r="X643" s="14">
        <v>12</v>
      </c>
      <c r="Y643" s="14">
        <v>26</v>
      </c>
      <c r="Z643" s="14" t="s">
        <v>2581</v>
      </c>
      <c r="AA643" s="14" t="s">
        <v>2582</v>
      </c>
      <c r="AB643" s="14" t="s">
        <v>123</v>
      </c>
      <c r="AC643" s="28"/>
      <c r="AD643" s="28"/>
      <c r="AE643" s="28"/>
      <c r="AF643" s="28"/>
    </row>
    <row r="644" ht="57" spans="1:32">
      <c r="A644" s="32" t="s">
        <v>57</v>
      </c>
      <c r="B644" s="14" t="s">
        <v>2583</v>
      </c>
      <c r="C644" s="14" t="s">
        <v>2584</v>
      </c>
      <c r="D644" s="14" t="s">
        <v>123</v>
      </c>
      <c r="E644" s="14" t="s">
        <v>215</v>
      </c>
      <c r="F644" s="14" t="s">
        <v>106</v>
      </c>
      <c r="G644" s="14" t="s">
        <v>215</v>
      </c>
      <c r="H644" s="14" t="s">
        <v>216</v>
      </c>
      <c r="I644" s="14">
        <v>48</v>
      </c>
      <c r="J644" s="14"/>
      <c r="K644" s="14"/>
      <c r="L644" s="14"/>
      <c r="M644" s="14"/>
      <c r="N644" s="14"/>
      <c r="O644" s="14">
        <v>48</v>
      </c>
      <c r="P644" s="14"/>
      <c r="Q644" s="14" t="s">
        <v>119</v>
      </c>
      <c r="R644" s="14" t="s">
        <v>120</v>
      </c>
      <c r="S644" s="14" t="s">
        <v>108</v>
      </c>
      <c r="T644" s="14" t="s">
        <v>120</v>
      </c>
      <c r="U644" s="14" t="s">
        <v>120</v>
      </c>
      <c r="V644" s="14" t="s">
        <v>120</v>
      </c>
      <c r="W644" s="14">
        <v>35</v>
      </c>
      <c r="X644" s="14">
        <v>108</v>
      </c>
      <c r="Y644" s="14">
        <v>592</v>
      </c>
      <c r="Z644" s="14" t="s">
        <v>1774</v>
      </c>
      <c r="AA644" s="14" t="s">
        <v>1725</v>
      </c>
      <c r="AB644" s="14" t="s">
        <v>123</v>
      </c>
      <c r="AC644" s="28"/>
      <c r="AD644" s="28"/>
      <c r="AE644" s="28"/>
      <c r="AF644" s="28"/>
    </row>
    <row r="645" ht="71.25" spans="1:32">
      <c r="A645" s="32" t="s">
        <v>57</v>
      </c>
      <c r="B645" s="14" t="s">
        <v>2585</v>
      </c>
      <c r="C645" s="14" t="s">
        <v>2586</v>
      </c>
      <c r="D645" s="14" t="s">
        <v>123</v>
      </c>
      <c r="E645" s="14" t="s">
        <v>124</v>
      </c>
      <c r="F645" s="14" t="s">
        <v>106</v>
      </c>
      <c r="G645" s="14" t="s">
        <v>1720</v>
      </c>
      <c r="H645" s="14" t="s">
        <v>126</v>
      </c>
      <c r="I645" s="14">
        <v>120</v>
      </c>
      <c r="J645" s="14"/>
      <c r="K645" s="14"/>
      <c r="L645" s="14"/>
      <c r="M645" s="14"/>
      <c r="N645" s="14"/>
      <c r="O645" s="14">
        <v>120</v>
      </c>
      <c r="P645" s="14"/>
      <c r="Q645" s="14" t="s">
        <v>119</v>
      </c>
      <c r="R645" s="14" t="s">
        <v>120</v>
      </c>
      <c r="S645" s="14" t="s">
        <v>108</v>
      </c>
      <c r="T645" s="14" t="s">
        <v>120</v>
      </c>
      <c r="U645" s="14" t="s">
        <v>120</v>
      </c>
      <c r="V645" s="14" t="s">
        <v>120</v>
      </c>
      <c r="W645" s="14">
        <v>158</v>
      </c>
      <c r="X645" s="14">
        <v>479</v>
      </c>
      <c r="Y645" s="14">
        <v>479</v>
      </c>
      <c r="Z645" s="14" t="s">
        <v>2587</v>
      </c>
      <c r="AA645" s="14" t="s">
        <v>2588</v>
      </c>
      <c r="AB645" s="14" t="s">
        <v>123</v>
      </c>
      <c r="AC645" s="28"/>
      <c r="AD645" s="28"/>
      <c r="AE645" s="28"/>
      <c r="AF645" s="28"/>
    </row>
    <row r="646" ht="99.75" spans="1:32">
      <c r="A646" s="32" t="s">
        <v>57</v>
      </c>
      <c r="B646" s="14" t="s">
        <v>2589</v>
      </c>
      <c r="C646" s="14" t="s">
        <v>2590</v>
      </c>
      <c r="D646" s="14" t="s">
        <v>123</v>
      </c>
      <c r="E646" s="14" t="s">
        <v>124</v>
      </c>
      <c r="F646" s="14" t="s">
        <v>106</v>
      </c>
      <c r="G646" s="14" t="s">
        <v>1488</v>
      </c>
      <c r="H646" s="14" t="s">
        <v>126</v>
      </c>
      <c r="I646" s="14">
        <v>16.4</v>
      </c>
      <c r="J646" s="14"/>
      <c r="K646" s="14"/>
      <c r="L646" s="14"/>
      <c r="M646" s="14"/>
      <c r="N646" s="14"/>
      <c r="O646" s="14">
        <v>16.4</v>
      </c>
      <c r="P646" s="14"/>
      <c r="Q646" s="14" t="s">
        <v>119</v>
      </c>
      <c r="R646" s="14" t="s">
        <v>120</v>
      </c>
      <c r="S646" s="14" t="s">
        <v>108</v>
      </c>
      <c r="T646" s="14" t="s">
        <v>120</v>
      </c>
      <c r="U646" s="14" t="s">
        <v>120</v>
      </c>
      <c r="V646" s="14" t="s">
        <v>120</v>
      </c>
      <c r="W646" s="14">
        <v>95</v>
      </c>
      <c r="X646" s="14">
        <v>286</v>
      </c>
      <c r="Y646" s="14">
        <v>286</v>
      </c>
      <c r="Z646" s="14" t="s">
        <v>2591</v>
      </c>
      <c r="AA646" s="14" t="s">
        <v>2592</v>
      </c>
      <c r="AB646" s="14" t="s">
        <v>123</v>
      </c>
      <c r="AC646" s="28"/>
      <c r="AD646" s="28"/>
      <c r="AE646" s="28"/>
      <c r="AF646" s="28"/>
    </row>
    <row r="647" ht="57" spans="1:32">
      <c r="A647" s="32" t="s">
        <v>57</v>
      </c>
      <c r="B647" s="14" t="s">
        <v>2593</v>
      </c>
      <c r="C647" s="14" t="s">
        <v>2594</v>
      </c>
      <c r="D647" s="14" t="s">
        <v>123</v>
      </c>
      <c r="E647" s="14" t="s">
        <v>145</v>
      </c>
      <c r="F647" s="14" t="s">
        <v>106</v>
      </c>
      <c r="G647" s="14" t="s">
        <v>145</v>
      </c>
      <c r="H647" s="14" t="s">
        <v>146</v>
      </c>
      <c r="I647" s="14">
        <v>55</v>
      </c>
      <c r="J647" s="14"/>
      <c r="K647" s="14"/>
      <c r="L647" s="14"/>
      <c r="M647" s="14"/>
      <c r="N647" s="14"/>
      <c r="O647" s="14">
        <v>55</v>
      </c>
      <c r="P647" s="14"/>
      <c r="Q647" s="14" t="s">
        <v>119</v>
      </c>
      <c r="R647" s="14" t="s">
        <v>108</v>
      </c>
      <c r="S647" s="14" t="s">
        <v>120</v>
      </c>
      <c r="T647" s="14" t="s">
        <v>120</v>
      </c>
      <c r="U647" s="14" t="s">
        <v>120</v>
      </c>
      <c r="V647" s="14" t="s">
        <v>120</v>
      </c>
      <c r="W647" s="14">
        <v>17</v>
      </c>
      <c r="X647" s="14">
        <v>46</v>
      </c>
      <c r="Y647" s="14">
        <v>260</v>
      </c>
      <c r="Z647" s="14" t="s">
        <v>2595</v>
      </c>
      <c r="AA647" s="14" t="s">
        <v>2596</v>
      </c>
      <c r="AB647" s="14" t="s">
        <v>123</v>
      </c>
      <c r="AC647" s="28"/>
      <c r="AD647" s="28"/>
      <c r="AE647" s="28"/>
      <c r="AF647" s="28"/>
    </row>
    <row r="648" ht="57" spans="1:32">
      <c r="A648" s="32" t="s">
        <v>57</v>
      </c>
      <c r="B648" s="14" t="s">
        <v>2597</v>
      </c>
      <c r="C648" s="14" t="s">
        <v>2598</v>
      </c>
      <c r="D648" s="14" t="s">
        <v>123</v>
      </c>
      <c r="E648" s="14" t="s">
        <v>145</v>
      </c>
      <c r="F648" s="14" t="s">
        <v>106</v>
      </c>
      <c r="G648" s="14" t="s">
        <v>145</v>
      </c>
      <c r="H648" s="14" t="s">
        <v>146</v>
      </c>
      <c r="I648" s="14">
        <v>33</v>
      </c>
      <c r="J648" s="14"/>
      <c r="K648" s="14"/>
      <c r="L648" s="14"/>
      <c r="M648" s="14"/>
      <c r="N648" s="14"/>
      <c r="O648" s="14">
        <v>33</v>
      </c>
      <c r="P648" s="14"/>
      <c r="Q648" s="14" t="s">
        <v>119</v>
      </c>
      <c r="R648" s="14" t="s">
        <v>108</v>
      </c>
      <c r="S648" s="14" t="s">
        <v>120</v>
      </c>
      <c r="T648" s="14" t="s">
        <v>120</v>
      </c>
      <c r="U648" s="14" t="s">
        <v>120</v>
      </c>
      <c r="V648" s="14" t="s">
        <v>120</v>
      </c>
      <c r="W648" s="14">
        <v>7</v>
      </c>
      <c r="X648" s="14">
        <v>16</v>
      </c>
      <c r="Y648" s="14">
        <v>117</v>
      </c>
      <c r="Z648" s="14" t="s">
        <v>2599</v>
      </c>
      <c r="AA648" s="14" t="s">
        <v>2600</v>
      </c>
      <c r="AB648" s="14" t="s">
        <v>123</v>
      </c>
      <c r="AC648" s="28"/>
      <c r="AD648" s="28"/>
      <c r="AE648" s="28"/>
      <c r="AF648" s="28"/>
    </row>
    <row r="649" ht="57" spans="1:32">
      <c r="A649" s="32" t="s">
        <v>57</v>
      </c>
      <c r="B649" s="14" t="s">
        <v>2601</v>
      </c>
      <c r="C649" s="14" t="s">
        <v>2602</v>
      </c>
      <c r="D649" s="14" t="s">
        <v>123</v>
      </c>
      <c r="E649" s="14" t="s">
        <v>145</v>
      </c>
      <c r="F649" s="14" t="s">
        <v>106</v>
      </c>
      <c r="G649" s="14" t="s">
        <v>145</v>
      </c>
      <c r="H649" s="14" t="s">
        <v>146</v>
      </c>
      <c r="I649" s="14">
        <v>27.3</v>
      </c>
      <c r="J649" s="14"/>
      <c r="K649" s="14"/>
      <c r="L649" s="14"/>
      <c r="M649" s="14"/>
      <c r="N649" s="14"/>
      <c r="O649" s="14">
        <v>27.3</v>
      </c>
      <c r="P649" s="14"/>
      <c r="Q649" s="14" t="s">
        <v>119</v>
      </c>
      <c r="R649" s="14" t="s">
        <v>108</v>
      </c>
      <c r="S649" s="14" t="s">
        <v>120</v>
      </c>
      <c r="T649" s="14" t="s">
        <v>120</v>
      </c>
      <c r="U649" s="14" t="s">
        <v>120</v>
      </c>
      <c r="V649" s="14" t="s">
        <v>120</v>
      </c>
      <c r="W649" s="14">
        <v>6</v>
      </c>
      <c r="X649" s="14">
        <v>19</v>
      </c>
      <c r="Y649" s="14">
        <v>107</v>
      </c>
      <c r="Z649" s="14" t="s">
        <v>2603</v>
      </c>
      <c r="AA649" s="14" t="s">
        <v>2604</v>
      </c>
      <c r="AB649" s="14" t="s">
        <v>123</v>
      </c>
      <c r="AC649" s="28"/>
      <c r="AD649" s="28"/>
      <c r="AE649" s="28"/>
      <c r="AF649" s="28"/>
    </row>
    <row r="650" ht="57" spans="1:32">
      <c r="A650" s="32" t="s">
        <v>57</v>
      </c>
      <c r="B650" s="14" t="s">
        <v>2605</v>
      </c>
      <c r="C650" s="14" t="s">
        <v>2606</v>
      </c>
      <c r="D650" s="14" t="s">
        <v>123</v>
      </c>
      <c r="E650" s="14" t="s">
        <v>1171</v>
      </c>
      <c r="F650" s="14" t="s">
        <v>106</v>
      </c>
      <c r="G650" s="14" t="s">
        <v>1171</v>
      </c>
      <c r="H650" s="14" t="s">
        <v>1172</v>
      </c>
      <c r="I650" s="14">
        <v>49</v>
      </c>
      <c r="J650" s="14"/>
      <c r="K650" s="14"/>
      <c r="L650" s="14"/>
      <c r="M650" s="14"/>
      <c r="N650" s="14"/>
      <c r="O650" s="14">
        <v>49</v>
      </c>
      <c r="P650" s="14"/>
      <c r="Q650" s="14" t="s">
        <v>119</v>
      </c>
      <c r="R650" s="14" t="s">
        <v>108</v>
      </c>
      <c r="S650" s="14" t="s">
        <v>108</v>
      </c>
      <c r="T650" s="14" t="s">
        <v>120</v>
      </c>
      <c r="U650" s="14" t="s">
        <v>120</v>
      </c>
      <c r="V650" s="14" t="s">
        <v>120</v>
      </c>
      <c r="W650" s="14">
        <v>14</v>
      </c>
      <c r="X650" s="14">
        <v>53</v>
      </c>
      <c r="Y650" s="14">
        <v>115</v>
      </c>
      <c r="Z650" s="14" t="s">
        <v>1725</v>
      </c>
      <c r="AA650" s="14" t="s">
        <v>2607</v>
      </c>
      <c r="AB650" s="14" t="s">
        <v>123</v>
      </c>
      <c r="AC650" s="28"/>
      <c r="AD650" s="28"/>
      <c r="AE650" s="28"/>
      <c r="AF650" s="28"/>
    </row>
    <row r="651" ht="99.75" spans="1:32">
      <c r="A651" s="32" t="s">
        <v>57</v>
      </c>
      <c r="B651" s="14" t="s">
        <v>2608</v>
      </c>
      <c r="C651" s="14" t="s">
        <v>2609</v>
      </c>
      <c r="D651" s="14" t="s">
        <v>123</v>
      </c>
      <c r="E651" s="14" t="s">
        <v>154</v>
      </c>
      <c r="F651" s="14" t="s">
        <v>106</v>
      </c>
      <c r="G651" s="14" t="s">
        <v>154</v>
      </c>
      <c r="H651" s="14" t="s">
        <v>155</v>
      </c>
      <c r="I651" s="14">
        <v>58</v>
      </c>
      <c r="J651" s="14"/>
      <c r="K651" s="14"/>
      <c r="L651" s="14"/>
      <c r="M651" s="14"/>
      <c r="N651" s="14"/>
      <c r="O651" s="14">
        <v>58</v>
      </c>
      <c r="P651" s="14"/>
      <c r="Q651" s="14" t="s">
        <v>119</v>
      </c>
      <c r="R651" s="14" t="s">
        <v>108</v>
      </c>
      <c r="S651" s="14" t="s">
        <v>108</v>
      </c>
      <c r="T651" s="14" t="s">
        <v>120</v>
      </c>
      <c r="U651" s="14" t="s">
        <v>108</v>
      </c>
      <c r="V651" s="14" t="s">
        <v>120</v>
      </c>
      <c r="W651" s="14">
        <v>17</v>
      </c>
      <c r="X651" s="14">
        <v>68</v>
      </c>
      <c r="Y651" s="14">
        <v>196</v>
      </c>
      <c r="Z651" s="14" t="s">
        <v>2610</v>
      </c>
      <c r="AA651" s="14" t="s">
        <v>2611</v>
      </c>
      <c r="AB651" s="14" t="s">
        <v>123</v>
      </c>
      <c r="AC651" s="28"/>
      <c r="AD651" s="28"/>
      <c r="AE651" s="28"/>
      <c r="AF651" s="28"/>
    </row>
    <row r="652" ht="85.5" spans="1:32">
      <c r="A652" s="32" t="s">
        <v>57</v>
      </c>
      <c r="B652" s="14" t="s">
        <v>2612</v>
      </c>
      <c r="C652" s="14" t="s">
        <v>2613</v>
      </c>
      <c r="D652" s="14" t="s">
        <v>123</v>
      </c>
      <c r="E652" s="14" t="s">
        <v>164</v>
      </c>
      <c r="F652" s="14" t="s">
        <v>106</v>
      </c>
      <c r="G652" s="14" t="s">
        <v>164</v>
      </c>
      <c r="H652" s="14" t="s">
        <v>165</v>
      </c>
      <c r="I652" s="14">
        <v>66.3</v>
      </c>
      <c r="J652" s="14">
        <v>66.3</v>
      </c>
      <c r="K652" s="14">
        <v>66.3</v>
      </c>
      <c r="L652" s="14"/>
      <c r="M652" s="14"/>
      <c r="N652" s="14"/>
      <c r="O652" s="14"/>
      <c r="P652" s="14"/>
      <c r="Q652" s="14" t="s">
        <v>119</v>
      </c>
      <c r="R652" s="14" t="s">
        <v>108</v>
      </c>
      <c r="S652" s="14" t="s">
        <v>108</v>
      </c>
      <c r="T652" s="14" t="s">
        <v>108</v>
      </c>
      <c r="U652" s="14" t="s">
        <v>108</v>
      </c>
      <c r="V652" s="14" t="s">
        <v>120</v>
      </c>
      <c r="W652" s="14">
        <v>35</v>
      </c>
      <c r="X652" s="14">
        <v>146</v>
      </c>
      <c r="Y652" s="14">
        <v>421</v>
      </c>
      <c r="Z652" s="14" t="s">
        <v>166</v>
      </c>
      <c r="AA652" s="14" t="s">
        <v>2614</v>
      </c>
      <c r="AB652" s="14" t="s">
        <v>123</v>
      </c>
      <c r="AC652" s="28"/>
      <c r="AD652" s="28"/>
      <c r="AE652" s="28"/>
      <c r="AF652" s="28"/>
    </row>
    <row r="653" ht="114" spans="1:32">
      <c r="A653" s="32" t="s">
        <v>57</v>
      </c>
      <c r="B653" s="14" t="s">
        <v>2615</v>
      </c>
      <c r="C653" s="14" t="s">
        <v>2616</v>
      </c>
      <c r="D653" s="14" t="s">
        <v>123</v>
      </c>
      <c r="E653" s="14" t="s">
        <v>164</v>
      </c>
      <c r="F653" s="14" t="s">
        <v>106</v>
      </c>
      <c r="G653" s="14" t="s">
        <v>164</v>
      </c>
      <c r="H653" s="14" t="s">
        <v>165</v>
      </c>
      <c r="I653" s="14">
        <v>55</v>
      </c>
      <c r="J653" s="14">
        <v>55</v>
      </c>
      <c r="K653" s="14">
        <v>55</v>
      </c>
      <c r="L653" s="14"/>
      <c r="M653" s="14"/>
      <c r="N653" s="14"/>
      <c r="O653" s="14"/>
      <c r="P653" s="14"/>
      <c r="Q653" s="14" t="s">
        <v>119</v>
      </c>
      <c r="R653" s="14" t="s">
        <v>108</v>
      </c>
      <c r="S653" s="14" t="s">
        <v>108</v>
      </c>
      <c r="T653" s="14" t="s">
        <v>108</v>
      </c>
      <c r="U653" s="14" t="s">
        <v>108</v>
      </c>
      <c r="V653" s="14" t="s">
        <v>120</v>
      </c>
      <c r="W653" s="14">
        <v>91</v>
      </c>
      <c r="X653" s="14">
        <v>330</v>
      </c>
      <c r="Y653" s="14">
        <v>771</v>
      </c>
      <c r="Z653" s="14" t="s">
        <v>166</v>
      </c>
      <c r="AA653" s="14" t="s">
        <v>2617</v>
      </c>
      <c r="AB653" s="14" t="s">
        <v>123</v>
      </c>
      <c r="AC653" s="28"/>
      <c r="AD653" s="28"/>
      <c r="AE653" s="28"/>
      <c r="AF653" s="28"/>
    </row>
    <row r="654" ht="99.75" spans="1:32">
      <c r="A654" s="32" t="s">
        <v>57</v>
      </c>
      <c r="B654" s="14" t="s">
        <v>2618</v>
      </c>
      <c r="C654" s="14" t="s">
        <v>2619</v>
      </c>
      <c r="D654" s="14" t="s">
        <v>123</v>
      </c>
      <c r="E654" s="14" t="s">
        <v>2620</v>
      </c>
      <c r="F654" s="14" t="s">
        <v>106</v>
      </c>
      <c r="G654" s="14" t="s">
        <v>2621</v>
      </c>
      <c r="H654" s="14" t="s">
        <v>2622</v>
      </c>
      <c r="I654" s="14">
        <v>78</v>
      </c>
      <c r="J654" s="14"/>
      <c r="K654" s="14"/>
      <c r="L654" s="14"/>
      <c r="M654" s="14"/>
      <c r="N654" s="14"/>
      <c r="O654" s="14">
        <v>78</v>
      </c>
      <c r="P654" s="14"/>
      <c r="Q654" s="14" t="s">
        <v>119</v>
      </c>
      <c r="R654" s="14" t="s">
        <v>108</v>
      </c>
      <c r="S654" s="14" t="s">
        <v>108</v>
      </c>
      <c r="T654" s="14" t="s">
        <v>120</v>
      </c>
      <c r="U654" s="14" t="s">
        <v>120</v>
      </c>
      <c r="V654" s="14" t="s">
        <v>120</v>
      </c>
      <c r="W654" s="14">
        <v>143</v>
      </c>
      <c r="X654" s="14">
        <v>480</v>
      </c>
      <c r="Y654" s="14">
        <v>1620</v>
      </c>
      <c r="Z654" s="14" t="s">
        <v>2623</v>
      </c>
      <c r="AA654" s="14" t="s">
        <v>2624</v>
      </c>
      <c r="AB654" s="14" t="s">
        <v>123</v>
      </c>
      <c r="AC654" s="28"/>
      <c r="AD654" s="28"/>
      <c r="AE654" s="28"/>
      <c r="AF654" s="28"/>
    </row>
    <row r="655" ht="114" spans="1:32">
      <c r="A655" s="32" t="s">
        <v>57</v>
      </c>
      <c r="B655" s="14" t="s">
        <v>2625</v>
      </c>
      <c r="C655" s="14" t="s">
        <v>2626</v>
      </c>
      <c r="D655" s="14" t="s">
        <v>123</v>
      </c>
      <c r="E655" s="14" t="s">
        <v>2620</v>
      </c>
      <c r="F655" s="14" t="s">
        <v>106</v>
      </c>
      <c r="G655" s="14" t="s">
        <v>2621</v>
      </c>
      <c r="H655" s="14" t="s">
        <v>2622</v>
      </c>
      <c r="I655" s="14">
        <v>80</v>
      </c>
      <c r="J655" s="14"/>
      <c r="K655" s="14"/>
      <c r="L655" s="14"/>
      <c r="M655" s="14"/>
      <c r="N655" s="14"/>
      <c r="O655" s="14">
        <v>80</v>
      </c>
      <c r="P655" s="14"/>
      <c r="Q655" s="14" t="s">
        <v>119</v>
      </c>
      <c r="R655" s="14" t="s">
        <v>108</v>
      </c>
      <c r="S655" s="14" t="s">
        <v>108</v>
      </c>
      <c r="T655" s="14" t="s">
        <v>120</v>
      </c>
      <c r="U655" s="14" t="s">
        <v>120</v>
      </c>
      <c r="V655" s="14" t="s">
        <v>120</v>
      </c>
      <c r="W655" s="14">
        <v>10</v>
      </c>
      <c r="X655" s="14">
        <v>45</v>
      </c>
      <c r="Y655" s="14">
        <v>68</v>
      </c>
      <c r="Z655" s="14" t="s">
        <v>2623</v>
      </c>
      <c r="AA655" s="14" t="s">
        <v>2627</v>
      </c>
      <c r="AB655" s="14" t="s">
        <v>123</v>
      </c>
      <c r="AC655" s="28"/>
      <c r="AD655" s="28"/>
      <c r="AE655" s="28"/>
      <c r="AF655" s="28"/>
    </row>
    <row r="656" ht="85.5" spans="1:32">
      <c r="A656" s="32" t="s">
        <v>57</v>
      </c>
      <c r="B656" s="14" t="s">
        <v>2628</v>
      </c>
      <c r="C656" s="14" t="s">
        <v>2629</v>
      </c>
      <c r="D656" s="14" t="s">
        <v>123</v>
      </c>
      <c r="E656" s="14" t="s">
        <v>170</v>
      </c>
      <c r="F656" s="14" t="s">
        <v>106</v>
      </c>
      <c r="G656" s="14" t="s">
        <v>1748</v>
      </c>
      <c r="H656" s="14" t="s">
        <v>171</v>
      </c>
      <c r="I656" s="14">
        <v>41</v>
      </c>
      <c r="J656" s="14"/>
      <c r="K656" s="14"/>
      <c r="L656" s="14"/>
      <c r="M656" s="14"/>
      <c r="N656" s="14"/>
      <c r="O656" s="14">
        <v>41</v>
      </c>
      <c r="P656" s="14"/>
      <c r="Q656" s="14" t="s">
        <v>119</v>
      </c>
      <c r="R656" s="14" t="s">
        <v>108</v>
      </c>
      <c r="S656" s="14" t="s">
        <v>108</v>
      </c>
      <c r="T656" s="14" t="s">
        <v>120</v>
      </c>
      <c r="U656" s="14" t="s">
        <v>120</v>
      </c>
      <c r="V656" s="14" t="s">
        <v>120</v>
      </c>
      <c r="W656" s="14">
        <v>21</v>
      </c>
      <c r="X656" s="14">
        <v>87</v>
      </c>
      <c r="Y656" s="14">
        <v>368</v>
      </c>
      <c r="Z656" s="14" t="s">
        <v>1725</v>
      </c>
      <c r="AA656" s="14" t="s">
        <v>2630</v>
      </c>
      <c r="AB656" s="14" t="s">
        <v>123</v>
      </c>
      <c r="AC656" s="28"/>
      <c r="AD656" s="28"/>
      <c r="AE656" s="28"/>
      <c r="AF656" s="28"/>
    </row>
    <row r="657" ht="128.25" spans="1:32">
      <c r="A657" s="32" t="s">
        <v>57</v>
      </c>
      <c r="B657" s="14" t="s">
        <v>2631</v>
      </c>
      <c r="C657" s="14" t="s">
        <v>2632</v>
      </c>
      <c r="D657" s="14" t="s">
        <v>123</v>
      </c>
      <c r="E657" s="14" t="s">
        <v>131</v>
      </c>
      <c r="F657" s="14" t="s">
        <v>106</v>
      </c>
      <c r="G657" s="14" t="s">
        <v>1294</v>
      </c>
      <c r="H657" s="14" t="s">
        <v>176</v>
      </c>
      <c r="I657" s="14">
        <v>49</v>
      </c>
      <c r="J657" s="14">
        <v>49</v>
      </c>
      <c r="K657" s="14">
        <v>49</v>
      </c>
      <c r="L657" s="14"/>
      <c r="M657" s="14"/>
      <c r="N657" s="14"/>
      <c r="O657" s="14"/>
      <c r="P657" s="14"/>
      <c r="Q657" s="14" t="s">
        <v>119</v>
      </c>
      <c r="R657" s="14" t="s">
        <v>108</v>
      </c>
      <c r="S657" s="14" t="s">
        <v>108</v>
      </c>
      <c r="T657" s="14" t="s">
        <v>120</v>
      </c>
      <c r="U657" s="14" t="s">
        <v>120</v>
      </c>
      <c r="V657" s="14" t="s">
        <v>120</v>
      </c>
      <c r="W657" s="14">
        <v>83</v>
      </c>
      <c r="X657" s="14">
        <v>235</v>
      </c>
      <c r="Y657" s="14">
        <v>1250</v>
      </c>
      <c r="Z657" s="14" t="s">
        <v>2633</v>
      </c>
      <c r="AA657" s="14" t="s">
        <v>2634</v>
      </c>
      <c r="AB657" s="14" t="s">
        <v>123</v>
      </c>
      <c r="AC657" s="28"/>
      <c r="AD657" s="28"/>
      <c r="AE657" s="28"/>
      <c r="AF657" s="28"/>
    </row>
    <row r="658" ht="85.5" spans="1:32">
      <c r="A658" s="32" t="s">
        <v>57</v>
      </c>
      <c r="B658" s="14" t="s">
        <v>2635</v>
      </c>
      <c r="C658" s="14" t="s">
        <v>2636</v>
      </c>
      <c r="D658" s="14" t="s">
        <v>123</v>
      </c>
      <c r="E658" s="14" t="s">
        <v>202</v>
      </c>
      <c r="F658" s="14" t="s">
        <v>106</v>
      </c>
      <c r="G658" s="14" t="s">
        <v>203</v>
      </c>
      <c r="H658" s="14" t="s">
        <v>204</v>
      </c>
      <c r="I658" s="14">
        <v>42</v>
      </c>
      <c r="J658" s="14"/>
      <c r="K658" s="14"/>
      <c r="L658" s="14"/>
      <c r="M658" s="14"/>
      <c r="N658" s="14"/>
      <c r="O658" s="14">
        <v>42</v>
      </c>
      <c r="P658" s="14"/>
      <c r="Q658" s="14" t="s">
        <v>119</v>
      </c>
      <c r="R658" s="14" t="s">
        <v>120</v>
      </c>
      <c r="S658" s="14" t="s">
        <v>108</v>
      </c>
      <c r="T658" s="14" t="s">
        <v>120</v>
      </c>
      <c r="U658" s="14" t="s">
        <v>120</v>
      </c>
      <c r="V658" s="14" t="s">
        <v>120</v>
      </c>
      <c r="W658" s="14">
        <v>39</v>
      </c>
      <c r="X658" s="14">
        <v>133</v>
      </c>
      <c r="Y658" s="14">
        <v>481</v>
      </c>
      <c r="Z658" s="14" t="s">
        <v>2637</v>
      </c>
      <c r="AA658" s="14" t="s">
        <v>1774</v>
      </c>
      <c r="AB658" s="14" t="s">
        <v>123</v>
      </c>
      <c r="AC658" s="28"/>
      <c r="AD658" s="28"/>
      <c r="AE658" s="28"/>
      <c r="AF658" s="28"/>
    </row>
    <row r="659" ht="71.25" spans="1:32">
      <c r="A659" s="32" t="s">
        <v>57</v>
      </c>
      <c r="B659" s="14" t="s">
        <v>2638</v>
      </c>
      <c r="C659" s="14" t="s">
        <v>2639</v>
      </c>
      <c r="D659" s="14" t="s">
        <v>123</v>
      </c>
      <c r="E659" s="14" t="s">
        <v>202</v>
      </c>
      <c r="F659" s="14" t="s">
        <v>106</v>
      </c>
      <c r="G659" s="14" t="s">
        <v>203</v>
      </c>
      <c r="H659" s="14" t="s">
        <v>204</v>
      </c>
      <c r="I659" s="14">
        <v>12</v>
      </c>
      <c r="J659" s="14"/>
      <c r="K659" s="14"/>
      <c r="L659" s="14"/>
      <c r="M659" s="14"/>
      <c r="N659" s="14"/>
      <c r="O659" s="14">
        <v>12</v>
      </c>
      <c r="P659" s="14"/>
      <c r="Q659" s="14" t="s">
        <v>119</v>
      </c>
      <c r="R659" s="14" t="s">
        <v>120</v>
      </c>
      <c r="S659" s="14" t="s">
        <v>108</v>
      </c>
      <c r="T659" s="14" t="s">
        <v>120</v>
      </c>
      <c r="U659" s="14" t="s">
        <v>120</v>
      </c>
      <c r="V659" s="14" t="s">
        <v>120</v>
      </c>
      <c r="W659" s="14">
        <v>9</v>
      </c>
      <c r="X659" s="14">
        <v>27</v>
      </c>
      <c r="Y659" s="14">
        <v>135</v>
      </c>
      <c r="Z659" s="14" t="s">
        <v>2640</v>
      </c>
      <c r="AA659" s="14" t="s">
        <v>2641</v>
      </c>
      <c r="AB659" s="14" t="s">
        <v>123</v>
      </c>
      <c r="AC659" s="28"/>
      <c r="AD659" s="28"/>
      <c r="AE659" s="28"/>
      <c r="AF659" s="28"/>
    </row>
    <row r="660" ht="57" spans="1:32">
      <c r="A660" s="32" t="s">
        <v>57</v>
      </c>
      <c r="B660" s="14" t="s">
        <v>2642</v>
      </c>
      <c r="C660" s="14" t="s">
        <v>2643</v>
      </c>
      <c r="D660" s="14" t="s">
        <v>123</v>
      </c>
      <c r="E660" s="14" t="s">
        <v>202</v>
      </c>
      <c r="F660" s="14" t="s">
        <v>106</v>
      </c>
      <c r="G660" s="14" t="s">
        <v>203</v>
      </c>
      <c r="H660" s="14" t="s">
        <v>204</v>
      </c>
      <c r="I660" s="14">
        <v>36</v>
      </c>
      <c r="J660" s="14"/>
      <c r="K660" s="14"/>
      <c r="L660" s="14"/>
      <c r="M660" s="14"/>
      <c r="N660" s="14"/>
      <c r="O660" s="14">
        <v>36</v>
      </c>
      <c r="P660" s="14"/>
      <c r="Q660" s="14" t="s">
        <v>119</v>
      </c>
      <c r="R660" s="14" t="s">
        <v>120</v>
      </c>
      <c r="S660" s="14" t="s">
        <v>108</v>
      </c>
      <c r="T660" s="14" t="s">
        <v>120</v>
      </c>
      <c r="U660" s="14" t="s">
        <v>120</v>
      </c>
      <c r="V660" s="14" t="s">
        <v>120</v>
      </c>
      <c r="W660" s="14">
        <v>10</v>
      </c>
      <c r="X660" s="14">
        <v>34</v>
      </c>
      <c r="Y660" s="14">
        <v>198</v>
      </c>
      <c r="Z660" s="14" t="s">
        <v>2644</v>
      </c>
      <c r="AA660" s="14" t="s">
        <v>1792</v>
      </c>
      <c r="AB660" s="14" t="s">
        <v>123</v>
      </c>
      <c r="AC660" s="28"/>
      <c r="AD660" s="28"/>
      <c r="AE660" s="28"/>
      <c r="AF660" s="28"/>
    </row>
    <row r="661" ht="57" spans="1:32">
      <c r="A661" s="32" t="s">
        <v>57</v>
      </c>
      <c r="B661" s="14" t="s">
        <v>2645</v>
      </c>
      <c r="C661" s="14" t="s">
        <v>2646</v>
      </c>
      <c r="D661" s="14" t="s">
        <v>123</v>
      </c>
      <c r="E661" s="14" t="s">
        <v>202</v>
      </c>
      <c r="F661" s="14" t="s">
        <v>106</v>
      </c>
      <c r="G661" s="14" t="s">
        <v>203</v>
      </c>
      <c r="H661" s="14" t="s">
        <v>204</v>
      </c>
      <c r="I661" s="14">
        <v>31</v>
      </c>
      <c r="J661" s="14"/>
      <c r="K661" s="14"/>
      <c r="L661" s="14"/>
      <c r="M661" s="14"/>
      <c r="N661" s="14"/>
      <c r="O661" s="14">
        <v>31</v>
      </c>
      <c r="P661" s="14"/>
      <c r="Q661" s="14" t="s">
        <v>119</v>
      </c>
      <c r="R661" s="14" t="s">
        <v>120</v>
      </c>
      <c r="S661" s="14" t="s">
        <v>108</v>
      </c>
      <c r="T661" s="14" t="s">
        <v>120</v>
      </c>
      <c r="U661" s="14" t="s">
        <v>120</v>
      </c>
      <c r="V661" s="14" t="s">
        <v>120</v>
      </c>
      <c r="W661" s="14">
        <v>22</v>
      </c>
      <c r="X661" s="14">
        <v>66</v>
      </c>
      <c r="Y661" s="14">
        <v>292</v>
      </c>
      <c r="Z661" s="14" t="s">
        <v>1788</v>
      </c>
      <c r="AA661" s="14" t="s">
        <v>1789</v>
      </c>
      <c r="AB661" s="14" t="s">
        <v>123</v>
      </c>
      <c r="AC661" s="28"/>
      <c r="AD661" s="28"/>
      <c r="AE661" s="28"/>
      <c r="AF661" s="28"/>
    </row>
    <row r="662" ht="71.25" spans="1:32">
      <c r="A662" s="32" t="s">
        <v>57</v>
      </c>
      <c r="B662" s="14" t="s">
        <v>2647</v>
      </c>
      <c r="C662" s="14" t="s">
        <v>2648</v>
      </c>
      <c r="D662" s="14" t="s">
        <v>123</v>
      </c>
      <c r="E662" s="14" t="s">
        <v>209</v>
      </c>
      <c r="F662" s="14" t="s">
        <v>106</v>
      </c>
      <c r="G662" s="14" t="s">
        <v>209</v>
      </c>
      <c r="H662" s="14" t="s">
        <v>210</v>
      </c>
      <c r="I662" s="14">
        <v>86</v>
      </c>
      <c r="J662" s="14"/>
      <c r="K662" s="14"/>
      <c r="L662" s="14"/>
      <c r="M662" s="14"/>
      <c r="N662" s="14"/>
      <c r="O662" s="14">
        <v>86</v>
      </c>
      <c r="P662" s="14"/>
      <c r="Q662" s="14" t="s">
        <v>119</v>
      </c>
      <c r="R662" s="14" t="s">
        <v>108</v>
      </c>
      <c r="S662" s="14" t="s">
        <v>108</v>
      </c>
      <c r="T662" s="14" t="s">
        <v>120</v>
      </c>
      <c r="U662" s="14" t="s">
        <v>120</v>
      </c>
      <c r="V662" s="14" t="s">
        <v>120</v>
      </c>
      <c r="W662" s="14">
        <v>17</v>
      </c>
      <c r="X662" s="14">
        <v>68</v>
      </c>
      <c r="Y662" s="14">
        <v>139</v>
      </c>
      <c r="Z662" s="14" t="s">
        <v>1725</v>
      </c>
      <c r="AA662" s="14" t="s">
        <v>2649</v>
      </c>
      <c r="AB662" s="14" t="s">
        <v>123</v>
      </c>
      <c r="AC662" s="28"/>
      <c r="AD662" s="28"/>
      <c r="AE662" s="28"/>
      <c r="AF662" s="28"/>
    </row>
    <row r="663" ht="85.5" spans="1:32">
      <c r="A663" s="32" t="s">
        <v>57</v>
      </c>
      <c r="B663" s="14" t="s">
        <v>2650</v>
      </c>
      <c r="C663" s="14" t="s">
        <v>2651</v>
      </c>
      <c r="D663" s="14" t="s">
        <v>123</v>
      </c>
      <c r="E663" s="14" t="s">
        <v>209</v>
      </c>
      <c r="F663" s="14" t="s">
        <v>106</v>
      </c>
      <c r="G663" s="14" t="s">
        <v>209</v>
      </c>
      <c r="H663" s="14" t="s">
        <v>210</v>
      </c>
      <c r="I663" s="14">
        <v>110</v>
      </c>
      <c r="J663" s="14">
        <v>110</v>
      </c>
      <c r="K663" s="14">
        <v>110</v>
      </c>
      <c r="L663" s="14"/>
      <c r="M663" s="14"/>
      <c r="N663" s="14"/>
      <c r="O663" s="14"/>
      <c r="P663" s="14"/>
      <c r="Q663" s="14" t="s">
        <v>119</v>
      </c>
      <c r="R663" s="14" t="s">
        <v>120</v>
      </c>
      <c r="S663" s="14" t="s">
        <v>108</v>
      </c>
      <c r="T663" s="14" t="s">
        <v>120</v>
      </c>
      <c r="U663" s="14" t="s">
        <v>120</v>
      </c>
      <c r="V663" s="14" t="s">
        <v>120</v>
      </c>
      <c r="W663" s="14">
        <v>10</v>
      </c>
      <c r="X663" s="14">
        <v>34</v>
      </c>
      <c r="Y663" s="14">
        <v>152</v>
      </c>
      <c r="Z663" s="14" t="s">
        <v>1725</v>
      </c>
      <c r="AA663" s="14" t="s">
        <v>2652</v>
      </c>
      <c r="AB663" s="14" t="s">
        <v>123</v>
      </c>
      <c r="AC663" s="28"/>
      <c r="AD663" s="28"/>
      <c r="AE663" s="28"/>
      <c r="AF663" s="28"/>
    </row>
    <row r="664" ht="57" spans="1:32">
      <c r="A664" s="32" t="s">
        <v>57</v>
      </c>
      <c r="B664" s="14" t="s">
        <v>2653</v>
      </c>
      <c r="C664" s="14" t="s">
        <v>2654</v>
      </c>
      <c r="D664" s="14" t="s">
        <v>123</v>
      </c>
      <c r="E664" s="14" t="s">
        <v>209</v>
      </c>
      <c r="F664" s="14" t="s">
        <v>106</v>
      </c>
      <c r="G664" s="14" t="s">
        <v>209</v>
      </c>
      <c r="H664" s="14" t="s">
        <v>210</v>
      </c>
      <c r="I664" s="14">
        <v>46.8</v>
      </c>
      <c r="J664" s="14"/>
      <c r="K664" s="14"/>
      <c r="L664" s="14"/>
      <c r="M664" s="14"/>
      <c r="N664" s="14"/>
      <c r="O664" s="14">
        <v>46.8</v>
      </c>
      <c r="P664" s="14"/>
      <c r="Q664" s="14" t="s">
        <v>119</v>
      </c>
      <c r="R664" s="14" t="s">
        <v>108</v>
      </c>
      <c r="S664" s="14" t="s">
        <v>108</v>
      </c>
      <c r="T664" s="14" t="s">
        <v>120</v>
      </c>
      <c r="U664" s="14" t="s">
        <v>120</v>
      </c>
      <c r="V664" s="14" t="s">
        <v>120</v>
      </c>
      <c r="W664" s="14">
        <v>20</v>
      </c>
      <c r="X664" s="14">
        <v>77</v>
      </c>
      <c r="Y664" s="14">
        <v>190</v>
      </c>
      <c r="Z664" s="14" t="s">
        <v>1725</v>
      </c>
      <c r="AA664" s="14" t="s">
        <v>2655</v>
      </c>
      <c r="AB664" s="14" t="s">
        <v>123</v>
      </c>
      <c r="AC664" s="28"/>
      <c r="AD664" s="28"/>
      <c r="AE664" s="28"/>
      <c r="AF664" s="28"/>
    </row>
    <row r="665" ht="85.5" spans="1:32">
      <c r="A665" s="32" t="s">
        <v>57</v>
      </c>
      <c r="B665" s="14" t="s">
        <v>2656</v>
      </c>
      <c r="C665" s="14" t="s">
        <v>2657</v>
      </c>
      <c r="D665" s="14" t="s">
        <v>123</v>
      </c>
      <c r="E665" s="14" t="s">
        <v>191</v>
      </c>
      <c r="F665" s="14" t="s">
        <v>106</v>
      </c>
      <c r="G665" s="14" t="s">
        <v>2658</v>
      </c>
      <c r="H665" s="14" t="s">
        <v>193</v>
      </c>
      <c r="I665" s="14">
        <v>105</v>
      </c>
      <c r="J665" s="14">
        <v>105</v>
      </c>
      <c r="K665" s="14">
        <v>105</v>
      </c>
      <c r="L665" s="14"/>
      <c r="M665" s="14"/>
      <c r="N665" s="14"/>
      <c r="O665" s="14"/>
      <c r="P665" s="14"/>
      <c r="Q665" s="14" t="s">
        <v>119</v>
      </c>
      <c r="R665" s="14" t="s">
        <v>120</v>
      </c>
      <c r="S665" s="14" t="s">
        <v>120</v>
      </c>
      <c r="T665" s="14" t="s">
        <v>120</v>
      </c>
      <c r="U665" s="14" t="s">
        <v>120</v>
      </c>
      <c r="V665" s="14" t="s">
        <v>120</v>
      </c>
      <c r="W665" s="14">
        <v>33</v>
      </c>
      <c r="X665" s="14">
        <v>125</v>
      </c>
      <c r="Y665" s="14">
        <v>580</v>
      </c>
      <c r="Z665" s="14" t="s">
        <v>2659</v>
      </c>
      <c r="AA665" s="14" t="s">
        <v>2660</v>
      </c>
      <c r="AB665" s="14" t="s">
        <v>123</v>
      </c>
      <c r="AC665" s="28"/>
      <c r="AD665" s="28"/>
      <c r="AE665" s="28"/>
      <c r="AF665" s="28"/>
    </row>
    <row r="666" ht="57" spans="1:32">
      <c r="A666" s="32" t="s">
        <v>57</v>
      </c>
      <c r="B666" s="14" t="s">
        <v>2661</v>
      </c>
      <c r="C666" s="14" t="s">
        <v>2662</v>
      </c>
      <c r="D666" s="14" t="s">
        <v>123</v>
      </c>
      <c r="E666" s="14" t="s">
        <v>215</v>
      </c>
      <c r="F666" s="14" t="s">
        <v>106</v>
      </c>
      <c r="G666" s="14" t="s">
        <v>215</v>
      </c>
      <c r="H666" s="14" t="s">
        <v>216</v>
      </c>
      <c r="I666" s="14">
        <v>45</v>
      </c>
      <c r="J666" s="14">
        <v>45</v>
      </c>
      <c r="K666" s="14">
        <v>45</v>
      </c>
      <c r="L666" s="14"/>
      <c r="M666" s="14"/>
      <c r="N666" s="14"/>
      <c r="O666" s="14"/>
      <c r="P666" s="14"/>
      <c r="Q666" s="14" t="s">
        <v>119</v>
      </c>
      <c r="R666" s="14" t="s">
        <v>120</v>
      </c>
      <c r="S666" s="14" t="s">
        <v>108</v>
      </c>
      <c r="T666" s="14" t="s">
        <v>120</v>
      </c>
      <c r="U666" s="14" t="s">
        <v>120</v>
      </c>
      <c r="V666" s="14" t="s">
        <v>120</v>
      </c>
      <c r="W666" s="14">
        <v>78</v>
      </c>
      <c r="X666" s="14">
        <v>243</v>
      </c>
      <c r="Y666" s="14">
        <v>854</v>
      </c>
      <c r="Z666" s="14" t="s">
        <v>1774</v>
      </c>
      <c r="AA666" s="14" t="s">
        <v>1725</v>
      </c>
      <c r="AB666" s="14" t="s">
        <v>123</v>
      </c>
      <c r="AC666" s="28"/>
      <c r="AD666" s="28"/>
      <c r="AE666" s="28"/>
      <c r="AF666" s="28"/>
    </row>
    <row r="667" ht="57" spans="1:32">
      <c r="A667" s="32" t="s">
        <v>57</v>
      </c>
      <c r="B667" s="14" t="s">
        <v>2663</v>
      </c>
      <c r="C667" s="14" t="s">
        <v>2664</v>
      </c>
      <c r="D667" s="14" t="s">
        <v>123</v>
      </c>
      <c r="E667" s="14" t="s">
        <v>131</v>
      </c>
      <c r="F667" s="14" t="s">
        <v>106</v>
      </c>
      <c r="G667" s="14" t="s">
        <v>131</v>
      </c>
      <c r="H667" s="14" t="s">
        <v>176</v>
      </c>
      <c r="I667" s="14">
        <v>28</v>
      </c>
      <c r="J667" s="14">
        <v>28</v>
      </c>
      <c r="K667" s="14">
        <v>28</v>
      </c>
      <c r="L667" s="14"/>
      <c r="M667" s="14"/>
      <c r="N667" s="14"/>
      <c r="O667" s="14"/>
      <c r="P667" s="14"/>
      <c r="Q667" s="14" t="s">
        <v>119</v>
      </c>
      <c r="R667" s="14" t="s">
        <v>120</v>
      </c>
      <c r="S667" s="14" t="s">
        <v>108</v>
      </c>
      <c r="T667" s="14" t="s">
        <v>120</v>
      </c>
      <c r="U667" s="14" t="s">
        <v>120</v>
      </c>
      <c r="V667" s="14" t="s">
        <v>120</v>
      </c>
      <c r="W667" s="14">
        <v>34</v>
      </c>
      <c r="X667" s="14">
        <v>113</v>
      </c>
      <c r="Y667" s="14">
        <v>336</v>
      </c>
      <c r="Z667" s="14" t="s">
        <v>1810</v>
      </c>
      <c r="AA667" s="14" t="s">
        <v>1725</v>
      </c>
      <c r="AB667" s="14" t="s">
        <v>123</v>
      </c>
      <c r="AC667" s="28"/>
      <c r="AD667" s="28"/>
      <c r="AE667" s="28"/>
      <c r="AF667" s="28"/>
    </row>
    <row r="668" ht="71.25" spans="1:32">
      <c r="A668" s="32" t="s">
        <v>57</v>
      </c>
      <c r="B668" s="14" t="s">
        <v>2665</v>
      </c>
      <c r="C668" s="14" t="s">
        <v>2666</v>
      </c>
      <c r="D668" s="14" t="s">
        <v>123</v>
      </c>
      <c r="E668" s="14" t="s">
        <v>124</v>
      </c>
      <c r="F668" s="14" t="s">
        <v>106</v>
      </c>
      <c r="G668" s="14" t="s">
        <v>1720</v>
      </c>
      <c r="H668" s="14" t="s">
        <v>126</v>
      </c>
      <c r="I668" s="14">
        <v>65</v>
      </c>
      <c r="J668" s="14">
        <v>65</v>
      </c>
      <c r="K668" s="14">
        <v>65</v>
      </c>
      <c r="L668" s="14"/>
      <c r="M668" s="14"/>
      <c r="N668" s="14"/>
      <c r="O668" s="14"/>
      <c r="P668" s="14"/>
      <c r="Q668" s="14" t="s">
        <v>119</v>
      </c>
      <c r="R668" s="14" t="s">
        <v>120</v>
      </c>
      <c r="S668" s="14" t="s">
        <v>108</v>
      </c>
      <c r="T668" s="14" t="s">
        <v>120</v>
      </c>
      <c r="U668" s="14" t="s">
        <v>120</v>
      </c>
      <c r="V668" s="14" t="s">
        <v>120</v>
      </c>
      <c r="W668" s="14">
        <v>82</v>
      </c>
      <c r="X668" s="14">
        <v>294</v>
      </c>
      <c r="Y668" s="14">
        <v>861</v>
      </c>
      <c r="Z668" s="14" t="s">
        <v>1725</v>
      </c>
      <c r="AA668" s="14" t="s">
        <v>2667</v>
      </c>
      <c r="AB668" s="14" t="s">
        <v>123</v>
      </c>
      <c r="AC668" s="28"/>
      <c r="AD668" s="28"/>
      <c r="AE668" s="28"/>
      <c r="AF668" s="28"/>
    </row>
    <row r="669" ht="57" spans="1:32">
      <c r="A669" s="32" t="s">
        <v>57</v>
      </c>
      <c r="B669" s="14" t="s">
        <v>2668</v>
      </c>
      <c r="C669" s="14" t="s">
        <v>2669</v>
      </c>
      <c r="D669" s="14" t="s">
        <v>123</v>
      </c>
      <c r="E669" s="14" t="s">
        <v>236</v>
      </c>
      <c r="F669" s="14" t="s">
        <v>106</v>
      </c>
      <c r="G669" s="14" t="s">
        <v>139</v>
      </c>
      <c r="H669" s="14" t="s">
        <v>237</v>
      </c>
      <c r="I669" s="14">
        <v>40</v>
      </c>
      <c r="J669" s="14"/>
      <c r="K669" s="14"/>
      <c r="L669" s="14"/>
      <c r="M669" s="14"/>
      <c r="N669" s="14"/>
      <c r="O669" s="14">
        <v>40</v>
      </c>
      <c r="P669" s="14"/>
      <c r="Q669" s="14" t="s">
        <v>119</v>
      </c>
      <c r="R669" s="14" t="s">
        <v>120</v>
      </c>
      <c r="S669" s="14" t="s">
        <v>108</v>
      </c>
      <c r="T669" s="14" t="s">
        <v>120</v>
      </c>
      <c r="U669" s="14" t="s">
        <v>120</v>
      </c>
      <c r="V669" s="14" t="s">
        <v>120</v>
      </c>
      <c r="W669" s="14">
        <v>90</v>
      </c>
      <c r="X669" s="14">
        <v>320</v>
      </c>
      <c r="Y669" s="14">
        <v>320</v>
      </c>
      <c r="Z669" s="14" t="s">
        <v>2670</v>
      </c>
      <c r="AA669" s="14" t="s">
        <v>2671</v>
      </c>
      <c r="AB669" s="14" t="s">
        <v>123</v>
      </c>
      <c r="AC669" s="28"/>
      <c r="AD669" s="28"/>
      <c r="AE669" s="28"/>
      <c r="AF669" s="28"/>
    </row>
    <row r="670" ht="57" spans="1:32">
      <c r="A670" s="32" t="s">
        <v>57</v>
      </c>
      <c r="B670" s="14" t="s">
        <v>2672</v>
      </c>
      <c r="C670" s="14" t="s">
        <v>2673</v>
      </c>
      <c r="D670" s="14" t="s">
        <v>123</v>
      </c>
      <c r="E670" s="14" t="s">
        <v>138</v>
      </c>
      <c r="F670" s="14" t="s">
        <v>106</v>
      </c>
      <c r="G670" s="14" t="s">
        <v>138</v>
      </c>
      <c r="H670" s="14" t="s">
        <v>1711</v>
      </c>
      <c r="I670" s="14">
        <v>10</v>
      </c>
      <c r="J670" s="14"/>
      <c r="K670" s="14"/>
      <c r="L670" s="14"/>
      <c r="M670" s="14"/>
      <c r="N670" s="14"/>
      <c r="O670" s="14">
        <v>10</v>
      </c>
      <c r="P670" s="14"/>
      <c r="Q670" s="14" t="s">
        <v>119</v>
      </c>
      <c r="R670" s="14" t="s">
        <v>120</v>
      </c>
      <c r="S670" s="14" t="s">
        <v>120</v>
      </c>
      <c r="T670" s="14" t="s">
        <v>120</v>
      </c>
      <c r="U670" s="14" t="s">
        <v>120</v>
      </c>
      <c r="V670" s="14" t="s">
        <v>120</v>
      </c>
      <c r="W670" s="14">
        <v>56</v>
      </c>
      <c r="X670" s="14">
        <v>218</v>
      </c>
      <c r="Y670" s="14">
        <v>507</v>
      </c>
      <c r="Z670" s="14" t="s">
        <v>1725</v>
      </c>
      <c r="AA670" s="14" t="s">
        <v>1774</v>
      </c>
      <c r="AB670" s="14" t="s">
        <v>123</v>
      </c>
      <c r="AC670" s="28"/>
      <c r="AD670" s="28"/>
      <c r="AE670" s="28"/>
      <c r="AF670" s="28"/>
    </row>
    <row r="671" ht="57" spans="1:32">
      <c r="A671" s="32" t="s">
        <v>57</v>
      </c>
      <c r="B671" s="14" t="s">
        <v>2674</v>
      </c>
      <c r="C671" s="14" t="s">
        <v>2675</v>
      </c>
      <c r="D671" s="14" t="s">
        <v>123</v>
      </c>
      <c r="E671" s="14" t="s">
        <v>138</v>
      </c>
      <c r="F671" s="14" t="s">
        <v>106</v>
      </c>
      <c r="G671" s="14" t="s">
        <v>138</v>
      </c>
      <c r="H671" s="14" t="s">
        <v>140</v>
      </c>
      <c r="I671" s="14">
        <v>12</v>
      </c>
      <c r="J671" s="14">
        <v>12</v>
      </c>
      <c r="K671" s="14">
        <v>12</v>
      </c>
      <c r="L671" s="14"/>
      <c r="M671" s="14"/>
      <c r="N671" s="14"/>
      <c r="O671" s="14"/>
      <c r="P671" s="14"/>
      <c r="Q671" s="14" t="s">
        <v>119</v>
      </c>
      <c r="R671" s="14" t="s">
        <v>120</v>
      </c>
      <c r="S671" s="14" t="s">
        <v>120</v>
      </c>
      <c r="T671" s="14" t="s">
        <v>120</v>
      </c>
      <c r="U671" s="14" t="s">
        <v>120</v>
      </c>
      <c r="V671" s="14" t="s">
        <v>120</v>
      </c>
      <c r="W671" s="14">
        <v>55</v>
      </c>
      <c r="X671" s="14">
        <v>200</v>
      </c>
      <c r="Y671" s="14">
        <v>300</v>
      </c>
      <c r="Z671" s="14" t="s">
        <v>2676</v>
      </c>
      <c r="AA671" s="14" t="s">
        <v>2677</v>
      </c>
      <c r="AB671" s="14" t="s">
        <v>123</v>
      </c>
      <c r="AC671" s="28"/>
      <c r="AD671" s="28"/>
      <c r="AE671" s="28"/>
      <c r="AF671" s="28"/>
    </row>
    <row r="672" ht="57" spans="1:32">
      <c r="A672" s="32" t="s">
        <v>57</v>
      </c>
      <c r="B672" s="14" t="s">
        <v>2678</v>
      </c>
      <c r="C672" s="14" t="s">
        <v>2679</v>
      </c>
      <c r="D672" s="14" t="s">
        <v>123</v>
      </c>
      <c r="E672" s="14" t="s">
        <v>124</v>
      </c>
      <c r="F672" s="14" t="s">
        <v>106</v>
      </c>
      <c r="G672" s="14" t="s">
        <v>1720</v>
      </c>
      <c r="H672" s="14" t="s">
        <v>126</v>
      </c>
      <c r="I672" s="14">
        <v>15</v>
      </c>
      <c r="J672" s="14"/>
      <c r="K672" s="14"/>
      <c r="L672" s="14"/>
      <c r="M672" s="14"/>
      <c r="N672" s="14"/>
      <c r="O672" s="14">
        <v>15</v>
      </c>
      <c r="P672" s="14"/>
      <c r="Q672" s="14" t="s">
        <v>119</v>
      </c>
      <c r="R672" s="14" t="s">
        <v>120</v>
      </c>
      <c r="S672" s="14" t="s">
        <v>108</v>
      </c>
      <c r="T672" s="14" t="s">
        <v>120</v>
      </c>
      <c r="U672" s="14" t="s">
        <v>120</v>
      </c>
      <c r="V672" s="14" t="s">
        <v>120</v>
      </c>
      <c r="W672" s="14">
        <v>38</v>
      </c>
      <c r="X672" s="14">
        <v>127</v>
      </c>
      <c r="Y672" s="14">
        <v>127</v>
      </c>
      <c r="Z672" s="14" t="s">
        <v>2680</v>
      </c>
      <c r="AA672" s="14" t="s">
        <v>2681</v>
      </c>
      <c r="AB672" s="14" t="s">
        <v>123</v>
      </c>
      <c r="AC672" s="28"/>
      <c r="AD672" s="28"/>
      <c r="AE672" s="28"/>
      <c r="AF672" s="28"/>
    </row>
    <row r="673" ht="57" spans="1:32">
      <c r="A673" s="32" t="s">
        <v>57</v>
      </c>
      <c r="B673" s="14" t="s">
        <v>2682</v>
      </c>
      <c r="C673" s="14" t="s">
        <v>2683</v>
      </c>
      <c r="D673" s="14" t="s">
        <v>123</v>
      </c>
      <c r="E673" s="14" t="s">
        <v>124</v>
      </c>
      <c r="F673" s="14" t="s">
        <v>106</v>
      </c>
      <c r="G673" s="14" t="s">
        <v>1720</v>
      </c>
      <c r="H673" s="14" t="s">
        <v>126</v>
      </c>
      <c r="I673" s="14">
        <v>30</v>
      </c>
      <c r="J673" s="14"/>
      <c r="K673" s="14"/>
      <c r="L673" s="14"/>
      <c r="M673" s="14"/>
      <c r="N673" s="14"/>
      <c r="O673" s="14">
        <v>30</v>
      </c>
      <c r="P673" s="14"/>
      <c r="Q673" s="14" t="s">
        <v>119</v>
      </c>
      <c r="R673" s="14" t="s">
        <v>120</v>
      </c>
      <c r="S673" s="14" t="s">
        <v>108</v>
      </c>
      <c r="T673" s="14" t="s">
        <v>120</v>
      </c>
      <c r="U673" s="14" t="s">
        <v>120</v>
      </c>
      <c r="V673" s="14" t="s">
        <v>120</v>
      </c>
      <c r="W673" s="14">
        <v>37</v>
      </c>
      <c r="X673" s="14">
        <v>108</v>
      </c>
      <c r="Y673" s="14">
        <v>1294</v>
      </c>
      <c r="Z673" s="14" t="s">
        <v>2680</v>
      </c>
      <c r="AA673" s="14" t="s">
        <v>2681</v>
      </c>
      <c r="AB673" s="14" t="s">
        <v>123</v>
      </c>
      <c r="AC673" s="28"/>
      <c r="AD673" s="28"/>
      <c r="AE673" s="28"/>
      <c r="AF673" s="28"/>
    </row>
    <row r="674" ht="57" spans="1:32">
      <c r="A674" s="32" t="s">
        <v>57</v>
      </c>
      <c r="B674" s="14" t="s">
        <v>2684</v>
      </c>
      <c r="C674" s="14" t="s">
        <v>2685</v>
      </c>
      <c r="D674" s="14" t="s">
        <v>123</v>
      </c>
      <c r="E674" s="14" t="s">
        <v>1171</v>
      </c>
      <c r="F674" s="14" t="s">
        <v>106</v>
      </c>
      <c r="G674" s="14" t="s">
        <v>1171</v>
      </c>
      <c r="H674" s="14" t="s">
        <v>1172</v>
      </c>
      <c r="I674" s="14">
        <v>45</v>
      </c>
      <c r="J674" s="14"/>
      <c r="K674" s="14"/>
      <c r="L674" s="14"/>
      <c r="M674" s="14"/>
      <c r="N674" s="14"/>
      <c r="O674" s="14">
        <v>45</v>
      </c>
      <c r="P674" s="14"/>
      <c r="Q674" s="14" t="s">
        <v>119</v>
      </c>
      <c r="R674" s="14" t="s">
        <v>108</v>
      </c>
      <c r="S674" s="14" t="s">
        <v>108</v>
      </c>
      <c r="T674" s="14" t="s">
        <v>120</v>
      </c>
      <c r="U674" s="14" t="s">
        <v>120</v>
      </c>
      <c r="V674" s="14" t="s">
        <v>120</v>
      </c>
      <c r="W674" s="14">
        <v>128</v>
      </c>
      <c r="X674" s="14">
        <v>430</v>
      </c>
      <c r="Y674" s="14">
        <v>438</v>
      </c>
      <c r="Z674" s="14" t="s">
        <v>1725</v>
      </c>
      <c r="AA674" s="14" t="s">
        <v>2686</v>
      </c>
      <c r="AB674" s="14" t="s">
        <v>123</v>
      </c>
      <c r="AC674" s="28"/>
      <c r="AD674" s="28"/>
      <c r="AE674" s="28"/>
      <c r="AF674" s="28"/>
    </row>
    <row r="675" ht="114" spans="1:32">
      <c r="A675" s="32" t="s">
        <v>57</v>
      </c>
      <c r="B675" s="14" t="s">
        <v>2687</v>
      </c>
      <c r="C675" s="14" t="s">
        <v>2688</v>
      </c>
      <c r="D675" s="14" t="s">
        <v>123</v>
      </c>
      <c r="E675" s="14" t="s">
        <v>1171</v>
      </c>
      <c r="F675" s="14" t="s">
        <v>106</v>
      </c>
      <c r="G675" s="14" t="s">
        <v>1171</v>
      </c>
      <c r="H675" s="14" t="s">
        <v>1172</v>
      </c>
      <c r="I675" s="14">
        <v>35</v>
      </c>
      <c r="J675" s="14"/>
      <c r="K675" s="14"/>
      <c r="L675" s="14"/>
      <c r="M675" s="14"/>
      <c r="N675" s="14"/>
      <c r="O675" s="14">
        <v>35</v>
      </c>
      <c r="P675" s="14"/>
      <c r="Q675" s="14" t="s">
        <v>119</v>
      </c>
      <c r="R675" s="14" t="s">
        <v>108</v>
      </c>
      <c r="S675" s="14" t="s">
        <v>108</v>
      </c>
      <c r="T675" s="14" t="s">
        <v>120</v>
      </c>
      <c r="U675" s="14" t="s">
        <v>120</v>
      </c>
      <c r="V675" s="14" t="s">
        <v>120</v>
      </c>
      <c r="W675" s="14">
        <v>23</v>
      </c>
      <c r="X675" s="14">
        <v>95</v>
      </c>
      <c r="Y675" s="14">
        <v>198</v>
      </c>
      <c r="Z675" s="14" t="s">
        <v>1725</v>
      </c>
      <c r="AA675" s="14" t="s">
        <v>2689</v>
      </c>
      <c r="AB675" s="14" t="s">
        <v>123</v>
      </c>
      <c r="AC675" s="28"/>
      <c r="AD675" s="28"/>
      <c r="AE675" s="28"/>
      <c r="AF675" s="28"/>
    </row>
    <row r="676" ht="85.5" spans="1:32">
      <c r="A676" s="32" t="s">
        <v>57</v>
      </c>
      <c r="B676" s="14" t="s">
        <v>2690</v>
      </c>
      <c r="C676" s="14" t="s">
        <v>2691</v>
      </c>
      <c r="D676" s="14" t="s">
        <v>123</v>
      </c>
      <c r="E676" s="14" t="s">
        <v>164</v>
      </c>
      <c r="F676" s="14" t="s">
        <v>106</v>
      </c>
      <c r="G676" s="14" t="s">
        <v>164</v>
      </c>
      <c r="H676" s="14" t="s">
        <v>165</v>
      </c>
      <c r="I676" s="14">
        <v>30</v>
      </c>
      <c r="J676" s="14">
        <v>30</v>
      </c>
      <c r="K676" s="14">
        <v>30</v>
      </c>
      <c r="L676" s="14"/>
      <c r="M676" s="14"/>
      <c r="N676" s="14"/>
      <c r="O676" s="14"/>
      <c r="P676" s="14"/>
      <c r="Q676" s="14" t="s">
        <v>119</v>
      </c>
      <c r="R676" s="14" t="s">
        <v>108</v>
      </c>
      <c r="S676" s="14" t="s">
        <v>108</v>
      </c>
      <c r="T676" s="14" t="s">
        <v>108</v>
      </c>
      <c r="U676" s="14" t="s">
        <v>108</v>
      </c>
      <c r="V676" s="14" t="s">
        <v>120</v>
      </c>
      <c r="W676" s="14">
        <v>91</v>
      </c>
      <c r="X676" s="14">
        <v>330</v>
      </c>
      <c r="Y676" s="14">
        <v>771</v>
      </c>
      <c r="Z676" s="14" t="s">
        <v>2692</v>
      </c>
      <c r="AA676" s="14" t="s">
        <v>2693</v>
      </c>
      <c r="AB676" s="14" t="s">
        <v>123</v>
      </c>
      <c r="AC676" s="28"/>
      <c r="AD676" s="28"/>
      <c r="AE676" s="28"/>
      <c r="AF676" s="28"/>
    </row>
    <row r="677" ht="57" spans="1:32">
      <c r="A677" s="32" t="s">
        <v>57</v>
      </c>
      <c r="B677" s="14" t="s">
        <v>2694</v>
      </c>
      <c r="C677" s="14" t="s">
        <v>2695</v>
      </c>
      <c r="D677" s="14" t="s">
        <v>123</v>
      </c>
      <c r="E677" s="14" t="s">
        <v>1743</v>
      </c>
      <c r="F677" s="14" t="s">
        <v>106</v>
      </c>
      <c r="G677" s="14" t="s">
        <v>1744</v>
      </c>
      <c r="H677" s="14" t="s">
        <v>237</v>
      </c>
      <c r="I677" s="14">
        <v>20</v>
      </c>
      <c r="J677" s="14"/>
      <c r="K677" s="14"/>
      <c r="L677" s="14"/>
      <c r="M677" s="14"/>
      <c r="N677" s="14"/>
      <c r="O677" s="14">
        <v>20</v>
      </c>
      <c r="P677" s="14"/>
      <c r="Q677" s="14" t="s">
        <v>119</v>
      </c>
      <c r="R677" s="14" t="s">
        <v>120</v>
      </c>
      <c r="S677" s="14" t="s">
        <v>108</v>
      </c>
      <c r="T677" s="14" t="s">
        <v>120</v>
      </c>
      <c r="U677" s="14" t="s">
        <v>120</v>
      </c>
      <c r="V677" s="14" t="s">
        <v>120</v>
      </c>
      <c r="W677" s="14">
        <v>100</v>
      </c>
      <c r="X677" s="14">
        <v>350</v>
      </c>
      <c r="Y677" s="14">
        <v>800</v>
      </c>
      <c r="Z677" s="14" t="s">
        <v>1745</v>
      </c>
      <c r="AA677" s="14" t="s">
        <v>1745</v>
      </c>
      <c r="AB677" s="14" t="s">
        <v>123</v>
      </c>
      <c r="AC677" s="28"/>
      <c r="AD677" s="28"/>
      <c r="AE677" s="28"/>
      <c r="AF677" s="28"/>
    </row>
    <row r="678" ht="71.25" spans="1:32">
      <c r="A678" s="32" t="s">
        <v>57</v>
      </c>
      <c r="B678" s="14" t="s">
        <v>2696</v>
      </c>
      <c r="C678" s="14" t="s">
        <v>2697</v>
      </c>
      <c r="D678" s="14" t="s">
        <v>123</v>
      </c>
      <c r="E678" s="14" t="s">
        <v>170</v>
      </c>
      <c r="F678" s="14" t="s">
        <v>106</v>
      </c>
      <c r="G678" s="14" t="s">
        <v>1748</v>
      </c>
      <c r="H678" s="14" t="s">
        <v>171</v>
      </c>
      <c r="I678" s="14">
        <v>20</v>
      </c>
      <c r="J678" s="14"/>
      <c r="K678" s="14"/>
      <c r="L678" s="14"/>
      <c r="M678" s="14"/>
      <c r="N678" s="14"/>
      <c r="O678" s="14">
        <v>20</v>
      </c>
      <c r="P678" s="14"/>
      <c r="Q678" s="14" t="s">
        <v>119</v>
      </c>
      <c r="R678" s="14" t="s">
        <v>120</v>
      </c>
      <c r="S678" s="14" t="s">
        <v>120</v>
      </c>
      <c r="T678" s="14" t="s">
        <v>120</v>
      </c>
      <c r="U678" s="14" t="s">
        <v>120</v>
      </c>
      <c r="V678" s="14" t="s">
        <v>120</v>
      </c>
      <c r="W678" s="14">
        <v>5</v>
      </c>
      <c r="X678" s="14">
        <v>17</v>
      </c>
      <c r="Y678" s="14">
        <v>142</v>
      </c>
      <c r="Z678" s="14" t="s">
        <v>2698</v>
      </c>
      <c r="AA678" s="14" t="s">
        <v>2699</v>
      </c>
      <c r="AB678" s="14" t="s">
        <v>123</v>
      </c>
      <c r="AC678" s="28"/>
      <c r="AD678" s="28"/>
      <c r="AE678" s="28"/>
      <c r="AF678" s="28"/>
    </row>
    <row r="679" ht="71.25" spans="1:32">
      <c r="A679" s="32" t="s">
        <v>57</v>
      </c>
      <c r="B679" s="14" t="s">
        <v>2700</v>
      </c>
      <c r="C679" s="14" t="s">
        <v>2701</v>
      </c>
      <c r="D679" s="14" t="s">
        <v>123</v>
      </c>
      <c r="E679" s="14" t="s">
        <v>170</v>
      </c>
      <c r="F679" s="14" t="s">
        <v>106</v>
      </c>
      <c r="G679" s="14" t="s">
        <v>1748</v>
      </c>
      <c r="H679" s="14" t="s">
        <v>171</v>
      </c>
      <c r="I679" s="14">
        <v>42</v>
      </c>
      <c r="J679" s="14"/>
      <c r="K679" s="14"/>
      <c r="L679" s="14"/>
      <c r="M679" s="14"/>
      <c r="N679" s="14"/>
      <c r="O679" s="14">
        <v>42</v>
      </c>
      <c r="P679" s="14"/>
      <c r="Q679" s="14" t="s">
        <v>119</v>
      </c>
      <c r="R679" s="14" t="s">
        <v>108</v>
      </c>
      <c r="S679" s="14" t="s">
        <v>120</v>
      </c>
      <c r="T679" s="14" t="s">
        <v>120</v>
      </c>
      <c r="U679" s="14" t="s">
        <v>120</v>
      </c>
      <c r="V679" s="14" t="s">
        <v>120</v>
      </c>
      <c r="W679" s="14">
        <v>8</v>
      </c>
      <c r="X679" s="14">
        <v>30</v>
      </c>
      <c r="Y679" s="14">
        <v>178</v>
      </c>
      <c r="Z679" s="14" t="s">
        <v>2702</v>
      </c>
      <c r="AA679" s="14" t="s">
        <v>2703</v>
      </c>
      <c r="AB679" s="14" t="s">
        <v>123</v>
      </c>
      <c r="AC679" s="28"/>
      <c r="AD679" s="28"/>
      <c r="AE679" s="28"/>
      <c r="AF679" s="28"/>
    </row>
    <row r="680" ht="114" spans="1:32">
      <c r="A680" s="32" t="s">
        <v>57</v>
      </c>
      <c r="B680" s="14" t="s">
        <v>2704</v>
      </c>
      <c r="C680" s="14" t="s">
        <v>2705</v>
      </c>
      <c r="D680" s="14" t="s">
        <v>123</v>
      </c>
      <c r="E680" s="14" t="s">
        <v>131</v>
      </c>
      <c r="F680" s="14" t="s">
        <v>106</v>
      </c>
      <c r="G680" s="14" t="s">
        <v>1294</v>
      </c>
      <c r="H680" s="14" t="s">
        <v>176</v>
      </c>
      <c r="I680" s="14">
        <v>20</v>
      </c>
      <c r="J680" s="14"/>
      <c r="K680" s="14"/>
      <c r="L680" s="14"/>
      <c r="M680" s="14"/>
      <c r="N680" s="14"/>
      <c r="O680" s="14">
        <v>20</v>
      </c>
      <c r="P680" s="14"/>
      <c r="Q680" s="14" t="s">
        <v>119</v>
      </c>
      <c r="R680" s="14" t="s">
        <v>108</v>
      </c>
      <c r="S680" s="14" t="s">
        <v>108</v>
      </c>
      <c r="T680" s="14" t="s">
        <v>120</v>
      </c>
      <c r="U680" s="14" t="s">
        <v>120</v>
      </c>
      <c r="V680" s="14" t="s">
        <v>120</v>
      </c>
      <c r="W680" s="14">
        <v>28</v>
      </c>
      <c r="X680" s="14">
        <v>110</v>
      </c>
      <c r="Y680" s="14">
        <v>397</v>
      </c>
      <c r="Z680" s="14" t="s">
        <v>2706</v>
      </c>
      <c r="AA680" s="14" t="s">
        <v>2707</v>
      </c>
      <c r="AB680" s="14" t="s">
        <v>123</v>
      </c>
      <c r="AC680" s="28"/>
      <c r="AD680" s="28"/>
      <c r="AE680" s="28"/>
      <c r="AF680" s="28"/>
    </row>
    <row r="681" ht="99.75" spans="1:32">
      <c r="A681" s="32" t="s">
        <v>57</v>
      </c>
      <c r="B681" s="14" t="s">
        <v>2708</v>
      </c>
      <c r="C681" s="14" t="s">
        <v>2709</v>
      </c>
      <c r="D681" s="14" t="s">
        <v>123</v>
      </c>
      <c r="E681" s="14" t="s">
        <v>180</v>
      </c>
      <c r="F681" s="14" t="s">
        <v>106</v>
      </c>
      <c r="G681" s="14" t="s">
        <v>1773</v>
      </c>
      <c r="H681" s="14" t="s">
        <v>182</v>
      </c>
      <c r="I681" s="14">
        <v>25.5</v>
      </c>
      <c r="J681" s="14"/>
      <c r="K681" s="14"/>
      <c r="L681" s="14"/>
      <c r="M681" s="14"/>
      <c r="N681" s="14"/>
      <c r="O681" s="14">
        <v>25.5</v>
      </c>
      <c r="P681" s="14"/>
      <c r="Q681" s="14" t="s">
        <v>119</v>
      </c>
      <c r="R681" s="14" t="s">
        <v>120</v>
      </c>
      <c r="S681" s="14" t="s">
        <v>120</v>
      </c>
      <c r="T681" s="14" t="s">
        <v>120</v>
      </c>
      <c r="U681" s="14" t="s">
        <v>120</v>
      </c>
      <c r="V681" s="14" t="s">
        <v>120</v>
      </c>
      <c r="W681" s="14">
        <v>2</v>
      </c>
      <c r="X681" s="14">
        <v>6</v>
      </c>
      <c r="Y681" s="14">
        <v>107</v>
      </c>
      <c r="Z681" s="14" t="s">
        <v>2710</v>
      </c>
      <c r="AA681" s="14" t="s">
        <v>2711</v>
      </c>
      <c r="AB681" s="14" t="s">
        <v>123</v>
      </c>
      <c r="AC681" s="28"/>
      <c r="AD681" s="28"/>
      <c r="AE681" s="28"/>
      <c r="AF681" s="28"/>
    </row>
    <row r="682" ht="85.5" spans="1:32">
      <c r="A682" s="32" t="s">
        <v>57</v>
      </c>
      <c r="B682" s="14" t="s">
        <v>2712</v>
      </c>
      <c r="C682" s="14" t="s">
        <v>2713</v>
      </c>
      <c r="D682" s="14" t="s">
        <v>123</v>
      </c>
      <c r="E682" s="14" t="s">
        <v>191</v>
      </c>
      <c r="F682" s="14" t="s">
        <v>106</v>
      </c>
      <c r="G682" s="14" t="s">
        <v>2658</v>
      </c>
      <c r="H682" s="14" t="s">
        <v>193</v>
      </c>
      <c r="I682" s="14">
        <v>90</v>
      </c>
      <c r="J682" s="14">
        <v>90</v>
      </c>
      <c r="K682" s="14">
        <v>90</v>
      </c>
      <c r="L682" s="14"/>
      <c r="M682" s="14"/>
      <c r="N682" s="14"/>
      <c r="O682" s="14"/>
      <c r="P682" s="14"/>
      <c r="Q682" s="14" t="s">
        <v>119</v>
      </c>
      <c r="R682" s="14" t="s">
        <v>120</v>
      </c>
      <c r="S682" s="14" t="s">
        <v>120</v>
      </c>
      <c r="T682" s="14" t="s">
        <v>120</v>
      </c>
      <c r="U682" s="14" t="s">
        <v>120</v>
      </c>
      <c r="V682" s="14" t="s">
        <v>120</v>
      </c>
      <c r="W682" s="14">
        <v>96</v>
      </c>
      <c r="X682" s="14">
        <v>325</v>
      </c>
      <c r="Y682" s="14">
        <v>969</v>
      </c>
      <c r="Z682" s="14" t="s">
        <v>2714</v>
      </c>
      <c r="AA682" s="14" t="s">
        <v>2660</v>
      </c>
      <c r="AB682" s="14" t="s">
        <v>123</v>
      </c>
      <c r="AC682" s="28"/>
      <c r="AD682" s="28"/>
      <c r="AE682" s="28"/>
      <c r="AF682" s="28"/>
    </row>
    <row r="683" ht="57" spans="1:32">
      <c r="A683" s="32" t="s">
        <v>57</v>
      </c>
      <c r="B683" s="14" t="s">
        <v>2715</v>
      </c>
      <c r="C683" s="14" t="s">
        <v>2716</v>
      </c>
      <c r="D683" s="14" t="s">
        <v>123</v>
      </c>
      <c r="E683" s="14" t="s">
        <v>202</v>
      </c>
      <c r="F683" s="14" t="s">
        <v>106</v>
      </c>
      <c r="G683" s="14" t="s">
        <v>203</v>
      </c>
      <c r="H683" s="14" t="s">
        <v>204</v>
      </c>
      <c r="I683" s="14">
        <v>19</v>
      </c>
      <c r="J683" s="14"/>
      <c r="K683" s="14"/>
      <c r="L683" s="14"/>
      <c r="M683" s="14"/>
      <c r="N683" s="14"/>
      <c r="O683" s="14">
        <v>19</v>
      </c>
      <c r="P683" s="14"/>
      <c r="Q683" s="14" t="s">
        <v>119</v>
      </c>
      <c r="R683" s="14" t="s">
        <v>120</v>
      </c>
      <c r="S683" s="14" t="s">
        <v>108</v>
      </c>
      <c r="T683" s="14" t="s">
        <v>120</v>
      </c>
      <c r="U683" s="14" t="s">
        <v>120</v>
      </c>
      <c r="V683" s="14" t="s">
        <v>120</v>
      </c>
      <c r="W683" s="14">
        <v>17</v>
      </c>
      <c r="X683" s="14">
        <v>54</v>
      </c>
      <c r="Y683" s="14">
        <v>192</v>
      </c>
      <c r="Z683" s="14" t="s">
        <v>2717</v>
      </c>
      <c r="AA683" s="14" t="s">
        <v>2718</v>
      </c>
      <c r="AB683" s="14" t="s">
        <v>123</v>
      </c>
      <c r="AC683" s="28"/>
      <c r="AD683" s="28"/>
      <c r="AE683" s="28"/>
      <c r="AF683" s="28"/>
    </row>
    <row r="684" ht="85.5" spans="1:32">
      <c r="A684" s="32" t="s">
        <v>57</v>
      </c>
      <c r="B684" s="14" t="s">
        <v>2719</v>
      </c>
      <c r="C684" s="14" t="s">
        <v>2720</v>
      </c>
      <c r="D684" s="14" t="s">
        <v>123</v>
      </c>
      <c r="E684" s="14" t="s">
        <v>202</v>
      </c>
      <c r="F684" s="14" t="s">
        <v>106</v>
      </c>
      <c r="G684" s="14" t="s">
        <v>203</v>
      </c>
      <c r="H684" s="14" t="s">
        <v>204</v>
      </c>
      <c r="I684" s="14">
        <v>19</v>
      </c>
      <c r="J684" s="14"/>
      <c r="K684" s="14"/>
      <c r="L684" s="14"/>
      <c r="M684" s="14"/>
      <c r="N684" s="14"/>
      <c r="O684" s="14">
        <v>19</v>
      </c>
      <c r="P684" s="14"/>
      <c r="Q684" s="14" t="s">
        <v>119</v>
      </c>
      <c r="R684" s="14" t="s">
        <v>120</v>
      </c>
      <c r="S684" s="14" t="s">
        <v>108</v>
      </c>
      <c r="T684" s="14" t="s">
        <v>120</v>
      </c>
      <c r="U684" s="14" t="s">
        <v>120</v>
      </c>
      <c r="V684" s="14" t="s">
        <v>120</v>
      </c>
      <c r="W684" s="14">
        <v>23</v>
      </c>
      <c r="X684" s="14">
        <v>84</v>
      </c>
      <c r="Y684" s="14">
        <v>291</v>
      </c>
      <c r="Z684" s="14" t="s">
        <v>2721</v>
      </c>
      <c r="AA684" s="14" t="s">
        <v>1774</v>
      </c>
      <c r="AB684" s="14" t="s">
        <v>123</v>
      </c>
      <c r="AC684" s="28"/>
      <c r="AD684" s="28"/>
      <c r="AE684" s="28"/>
      <c r="AF684" s="28"/>
    </row>
    <row r="685" ht="57" spans="1:32">
      <c r="A685" s="32" t="s">
        <v>57</v>
      </c>
      <c r="B685" s="14" t="s">
        <v>2722</v>
      </c>
      <c r="C685" s="14" t="s">
        <v>2723</v>
      </c>
      <c r="D685" s="14" t="s">
        <v>123</v>
      </c>
      <c r="E685" s="14" t="s">
        <v>220</v>
      </c>
      <c r="F685" s="14" t="s">
        <v>106</v>
      </c>
      <c r="G685" s="14" t="s">
        <v>220</v>
      </c>
      <c r="H685" s="14" t="s">
        <v>221</v>
      </c>
      <c r="I685" s="14">
        <v>14</v>
      </c>
      <c r="J685" s="14"/>
      <c r="K685" s="14"/>
      <c r="L685" s="14"/>
      <c r="M685" s="14"/>
      <c r="N685" s="14"/>
      <c r="O685" s="14">
        <v>14</v>
      </c>
      <c r="P685" s="14"/>
      <c r="Q685" s="14" t="s">
        <v>119</v>
      </c>
      <c r="R685" s="14" t="s">
        <v>108</v>
      </c>
      <c r="S685" s="14" t="s">
        <v>108</v>
      </c>
      <c r="T685" s="14" t="s">
        <v>120</v>
      </c>
      <c r="U685" s="14" t="s">
        <v>120</v>
      </c>
      <c r="V685" s="14" t="s">
        <v>120</v>
      </c>
      <c r="W685" s="14">
        <v>10</v>
      </c>
      <c r="X685" s="14">
        <v>33</v>
      </c>
      <c r="Y685" s="14">
        <v>67</v>
      </c>
      <c r="Z685" s="14" t="s">
        <v>2724</v>
      </c>
      <c r="AA685" s="14" t="s">
        <v>2725</v>
      </c>
      <c r="AB685" s="14" t="s">
        <v>123</v>
      </c>
      <c r="AC685" s="28"/>
      <c r="AD685" s="28"/>
      <c r="AE685" s="28"/>
      <c r="AF685" s="28"/>
    </row>
    <row r="686" ht="57" spans="1:32">
      <c r="A686" s="32" t="s">
        <v>57</v>
      </c>
      <c r="B686" s="14" t="s">
        <v>2726</v>
      </c>
      <c r="C686" s="14" t="s">
        <v>2727</v>
      </c>
      <c r="D686" s="14" t="s">
        <v>123</v>
      </c>
      <c r="E686" s="14" t="s">
        <v>220</v>
      </c>
      <c r="F686" s="14" t="s">
        <v>106</v>
      </c>
      <c r="G686" s="14" t="s">
        <v>220</v>
      </c>
      <c r="H686" s="14" t="s">
        <v>221</v>
      </c>
      <c r="I686" s="14">
        <v>15</v>
      </c>
      <c r="J686" s="14"/>
      <c r="K686" s="14"/>
      <c r="L686" s="14"/>
      <c r="M686" s="14"/>
      <c r="N686" s="14"/>
      <c r="O686" s="14">
        <v>15</v>
      </c>
      <c r="P686" s="14"/>
      <c r="Q686" s="14" t="s">
        <v>119</v>
      </c>
      <c r="R686" s="14" t="s">
        <v>108</v>
      </c>
      <c r="S686" s="14" t="s">
        <v>108</v>
      </c>
      <c r="T686" s="14" t="s">
        <v>120</v>
      </c>
      <c r="U686" s="14" t="s">
        <v>120</v>
      </c>
      <c r="V686" s="14" t="s">
        <v>120</v>
      </c>
      <c r="W686" s="14">
        <v>5</v>
      </c>
      <c r="X686" s="14">
        <v>16</v>
      </c>
      <c r="Y686" s="14">
        <v>31</v>
      </c>
      <c r="Z686" s="14" t="s">
        <v>2728</v>
      </c>
      <c r="AA686" s="14" t="s">
        <v>2729</v>
      </c>
      <c r="AB686" s="14" t="s">
        <v>123</v>
      </c>
      <c r="AC686" s="28"/>
      <c r="AD686" s="28"/>
      <c r="AE686" s="28"/>
      <c r="AF686" s="28"/>
    </row>
    <row r="687" ht="57" spans="1:32">
      <c r="A687" s="32" t="s">
        <v>57</v>
      </c>
      <c r="B687" s="14" t="s">
        <v>2730</v>
      </c>
      <c r="C687" s="14" t="s">
        <v>2731</v>
      </c>
      <c r="D687" s="14" t="s">
        <v>123</v>
      </c>
      <c r="E687" s="14" t="s">
        <v>220</v>
      </c>
      <c r="F687" s="14" t="s">
        <v>106</v>
      </c>
      <c r="G687" s="14" t="s">
        <v>220</v>
      </c>
      <c r="H687" s="14" t="s">
        <v>221</v>
      </c>
      <c r="I687" s="14">
        <v>14</v>
      </c>
      <c r="J687" s="14"/>
      <c r="K687" s="14"/>
      <c r="L687" s="14"/>
      <c r="M687" s="14"/>
      <c r="N687" s="14"/>
      <c r="O687" s="14">
        <v>14</v>
      </c>
      <c r="P687" s="14"/>
      <c r="Q687" s="14" t="s">
        <v>119</v>
      </c>
      <c r="R687" s="14" t="s">
        <v>108</v>
      </c>
      <c r="S687" s="14" t="s">
        <v>108</v>
      </c>
      <c r="T687" s="14" t="s">
        <v>120</v>
      </c>
      <c r="U687" s="14" t="s">
        <v>120</v>
      </c>
      <c r="V687" s="14" t="s">
        <v>120</v>
      </c>
      <c r="W687" s="14">
        <v>6</v>
      </c>
      <c r="X687" s="14">
        <v>15</v>
      </c>
      <c r="Y687" s="14">
        <v>36</v>
      </c>
      <c r="Z687" s="14" t="s">
        <v>2732</v>
      </c>
      <c r="AA687" s="14" t="s">
        <v>2733</v>
      </c>
      <c r="AB687" s="14" t="s">
        <v>123</v>
      </c>
      <c r="AC687" s="28"/>
      <c r="AD687" s="28"/>
      <c r="AE687" s="28"/>
      <c r="AF687" s="28"/>
    </row>
    <row r="688" ht="57" spans="1:32">
      <c r="A688" s="32" t="s">
        <v>57</v>
      </c>
      <c r="B688" s="14" t="s">
        <v>2734</v>
      </c>
      <c r="C688" s="14" t="s">
        <v>2735</v>
      </c>
      <c r="D688" s="14" t="s">
        <v>123</v>
      </c>
      <c r="E688" s="14" t="s">
        <v>220</v>
      </c>
      <c r="F688" s="14" t="s">
        <v>106</v>
      </c>
      <c r="G688" s="14" t="s">
        <v>220</v>
      </c>
      <c r="H688" s="14" t="s">
        <v>221</v>
      </c>
      <c r="I688" s="14">
        <v>15</v>
      </c>
      <c r="J688" s="14"/>
      <c r="K688" s="14"/>
      <c r="L688" s="14"/>
      <c r="M688" s="14"/>
      <c r="N688" s="14"/>
      <c r="O688" s="14">
        <v>15</v>
      </c>
      <c r="P688" s="14"/>
      <c r="Q688" s="14" t="s">
        <v>119</v>
      </c>
      <c r="R688" s="14" t="s">
        <v>108</v>
      </c>
      <c r="S688" s="14" t="s">
        <v>108</v>
      </c>
      <c r="T688" s="14" t="s">
        <v>120</v>
      </c>
      <c r="U688" s="14" t="s">
        <v>120</v>
      </c>
      <c r="V688" s="14" t="s">
        <v>120</v>
      </c>
      <c r="W688" s="14">
        <v>4</v>
      </c>
      <c r="X688" s="14">
        <v>15</v>
      </c>
      <c r="Y688" s="14">
        <v>36</v>
      </c>
      <c r="Z688" s="14" t="s">
        <v>2736</v>
      </c>
      <c r="AA688" s="14" t="s">
        <v>2737</v>
      </c>
      <c r="AB688" s="14" t="s">
        <v>123</v>
      </c>
      <c r="AC688" s="28"/>
      <c r="AD688" s="28"/>
      <c r="AE688" s="28"/>
      <c r="AF688" s="28"/>
    </row>
    <row r="689" ht="57" spans="1:32">
      <c r="A689" s="32" t="s">
        <v>57</v>
      </c>
      <c r="B689" s="14" t="s">
        <v>2738</v>
      </c>
      <c r="C689" s="14" t="s">
        <v>2739</v>
      </c>
      <c r="D689" s="14" t="s">
        <v>123</v>
      </c>
      <c r="E689" s="14" t="s">
        <v>220</v>
      </c>
      <c r="F689" s="14" t="s">
        <v>106</v>
      </c>
      <c r="G689" s="14" t="s">
        <v>220</v>
      </c>
      <c r="H689" s="14" t="s">
        <v>221</v>
      </c>
      <c r="I689" s="14">
        <v>13</v>
      </c>
      <c r="J689" s="14"/>
      <c r="K689" s="14"/>
      <c r="L689" s="14"/>
      <c r="M689" s="14"/>
      <c r="N689" s="14"/>
      <c r="O689" s="14">
        <v>13</v>
      </c>
      <c r="P689" s="14"/>
      <c r="Q689" s="14" t="s">
        <v>119</v>
      </c>
      <c r="R689" s="14" t="s">
        <v>108</v>
      </c>
      <c r="S689" s="14" t="s">
        <v>108</v>
      </c>
      <c r="T689" s="14" t="s">
        <v>120</v>
      </c>
      <c r="U689" s="14" t="s">
        <v>120</v>
      </c>
      <c r="V689" s="14" t="s">
        <v>120</v>
      </c>
      <c r="W689" s="14">
        <v>3</v>
      </c>
      <c r="X689" s="14">
        <v>12</v>
      </c>
      <c r="Y689" s="14">
        <v>43</v>
      </c>
      <c r="Z689" s="14" t="s">
        <v>2740</v>
      </c>
      <c r="AA689" s="14" t="s">
        <v>2741</v>
      </c>
      <c r="AB689" s="14" t="s">
        <v>123</v>
      </c>
      <c r="AC689" s="28"/>
      <c r="AD689" s="28"/>
      <c r="AE689" s="28"/>
      <c r="AF689" s="28"/>
    </row>
    <row r="690" ht="57" spans="1:32">
      <c r="A690" s="32" t="s">
        <v>57</v>
      </c>
      <c r="B690" s="14" t="s">
        <v>2742</v>
      </c>
      <c r="C690" s="14" t="s">
        <v>2743</v>
      </c>
      <c r="D690" s="14" t="s">
        <v>123</v>
      </c>
      <c r="E690" s="14" t="s">
        <v>131</v>
      </c>
      <c r="F690" s="14" t="s">
        <v>106</v>
      </c>
      <c r="G690" s="14" t="s">
        <v>1294</v>
      </c>
      <c r="H690" s="14" t="s">
        <v>176</v>
      </c>
      <c r="I690" s="14">
        <v>48</v>
      </c>
      <c r="J690" s="14">
        <v>48</v>
      </c>
      <c r="K690" s="14">
        <v>48</v>
      </c>
      <c r="L690" s="14"/>
      <c r="M690" s="14"/>
      <c r="N690" s="14"/>
      <c r="O690" s="14"/>
      <c r="P690" s="14"/>
      <c r="Q690" s="14" t="s">
        <v>119</v>
      </c>
      <c r="R690" s="14" t="s">
        <v>108</v>
      </c>
      <c r="S690" s="14" t="s">
        <v>120</v>
      </c>
      <c r="T690" s="14" t="s">
        <v>120</v>
      </c>
      <c r="U690" s="14" t="s">
        <v>120</v>
      </c>
      <c r="V690" s="14" t="s">
        <v>120</v>
      </c>
      <c r="W690" s="14">
        <v>14</v>
      </c>
      <c r="X690" s="14">
        <v>52</v>
      </c>
      <c r="Y690" s="14">
        <v>347</v>
      </c>
      <c r="Z690" s="14" t="s">
        <v>2744</v>
      </c>
      <c r="AA690" s="14" t="s">
        <v>1818</v>
      </c>
      <c r="AB690" s="14" t="s">
        <v>123</v>
      </c>
      <c r="AC690" s="28"/>
      <c r="AD690" s="28"/>
      <c r="AE690" s="28"/>
      <c r="AF690" s="28"/>
    </row>
    <row r="691" ht="57" spans="1:32">
      <c r="A691" s="32" t="s">
        <v>57</v>
      </c>
      <c r="B691" s="14" t="s">
        <v>2745</v>
      </c>
      <c r="C691" s="14" t="s">
        <v>2746</v>
      </c>
      <c r="D691" s="14" t="s">
        <v>123</v>
      </c>
      <c r="E691" s="14" t="s">
        <v>215</v>
      </c>
      <c r="F691" s="14" t="s">
        <v>106</v>
      </c>
      <c r="G691" s="14" t="s">
        <v>215</v>
      </c>
      <c r="H691" s="14" t="s">
        <v>216</v>
      </c>
      <c r="I691" s="14">
        <v>31</v>
      </c>
      <c r="J691" s="14"/>
      <c r="K691" s="14"/>
      <c r="L691" s="14"/>
      <c r="M691" s="14"/>
      <c r="N691" s="14"/>
      <c r="O691" s="14">
        <v>31</v>
      </c>
      <c r="P691" s="14"/>
      <c r="Q691" s="14" t="s">
        <v>119</v>
      </c>
      <c r="R691" s="14" t="s">
        <v>120</v>
      </c>
      <c r="S691" s="14" t="s">
        <v>108</v>
      </c>
      <c r="T691" s="14" t="s">
        <v>120</v>
      </c>
      <c r="U691" s="14" t="s">
        <v>120</v>
      </c>
      <c r="V691" s="14" t="s">
        <v>120</v>
      </c>
      <c r="W691" s="14">
        <v>78</v>
      </c>
      <c r="X691" s="14">
        <v>238</v>
      </c>
      <c r="Y691" s="14">
        <v>1055</v>
      </c>
      <c r="Z691" s="14" t="s">
        <v>1774</v>
      </c>
      <c r="AA691" s="14" t="s">
        <v>1725</v>
      </c>
      <c r="AB691" s="14" t="s">
        <v>123</v>
      </c>
      <c r="AC691" s="28"/>
      <c r="AD691" s="28"/>
      <c r="AE691" s="28"/>
      <c r="AF691" s="28"/>
    </row>
    <row r="692" ht="57" spans="1:32">
      <c r="A692" s="32" t="s">
        <v>57</v>
      </c>
      <c r="B692" s="14" t="s">
        <v>2747</v>
      </c>
      <c r="C692" s="14" t="s">
        <v>2748</v>
      </c>
      <c r="D692" s="14" t="s">
        <v>123</v>
      </c>
      <c r="E692" s="14" t="s">
        <v>231</v>
      </c>
      <c r="F692" s="14" t="s">
        <v>106</v>
      </c>
      <c r="G692" s="14" t="s">
        <v>231</v>
      </c>
      <c r="H692" s="14" t="s">
        <v>232</v>
      </c>
      <c r="I692" s="14">
        <v>48</v>
      </c>
      <c r="J692" s="14"/>
      <c r="K692" s="14"/>
      <c r="L692" s="14"/>
      <c r="M692" s="14"/>
      <c r="N692" s="14"/>
      <c r="O692" s="14">
        <v>48</v>
      </c>
      <c r="P692" s="14"/>
      <c r="Q692" s="14" t="s">
        <v>119</v>
      </c>
      <c r="R692" s="14" t="s">
        <v>108</v>
      </c>
      <c r="S692" s="14" t="s">
        <v>120</v>
      </c>
      <c r="T692" s="14" t="s">
        <v>120</v>
      </c>
      <c r="U692" s="14" t="s">
        <v>120</v>
      </c>
      <c r="V692" s="14" t="s">
        <v>120</v>
      </c>
      <c r="W692" s="14">
        <v>19</v>
      </c>
      <c r="X692" s="14">
        <v>75</v>
      </c>
      <c r="Y692" s="14">
        <v>265</v>
      </c>
      <c r="Z692" s="14" t="s">
        <v>2749</v>
      </c>
      <c r="AA692" s="14" t="s">
        <v>2750</v>
      </c>
      <c r="AB692" s="14" t="s">
        <v>123</v>
      </c>
      <c r="AC692" s="28"/>
      <c r="AD692" s="28"/>
      <c r="AE692" s="28"/>
      <c r="AF692" s="28"/>
    </row>
    <row r="693" ht="57" spans="1:32">
      <c r="A693" s="32" t="s">
        <v>57</v>
      </c>
      <c r="B693" s="14" t="s">
        <v>2751</v>
      </c>
      <c r="C693" s="14" t="s">
        <v>2752</v>
      </c>
      <c r="D693" s="14" t="s">
        <v>123</v>
      </c>
      <c r="E693" s="14" t="s">
        <v>215</v>
      </c>
      <c r="F693" s="14" t="s">
        <v>106</v>
      </c>
      <c r="G693" s="14" t="s">
        <v>1799</v>
      </c>
      <c r="H693" s="14" t="s">
        <v>216</v>
      </c>
      <c r="I693" s="14">
        <v>5</v>
      </c>
      <c r="J693" s="14">
        <v>5</v>
      </c>
      <c r="K693" s="14">
        <v>5</v>
      </c>
      <c r="L693" s="14"/>
      <c r="M693" s="14"/>
      <c r="N693" s="14"/>
      <c r="O693" s="14"/>
      <c r="P693" s="14"/>
      <c r="Q693" s="14" t="s">
        <v>119</v>
      </c>
      <c r="R693" s="14" t="s">
        <v>108</v>
      </c>
      <c r="S693" s="14" t="s">
        <v>120</v>
      </c>
      <c r="T693" s="14" t="s">
        <v>120</v>
      </c>
      <c r="U693" s="14" t="s">
        <v>108</v>
      </c>
      <c r="V693" s="14" t="s">
        <v>120</v>
      </c>
      <c r="W693" s="14">
        <v>22</v>
      </c>
      <c r="X693" s="14">
        <v>75</v>
      </c>
      <c r="Y693" s="14">
        <v>75</v>
      </c>
      <c r="Z693" s="14" t="s">
        <v>2749</v>
      </c>
      <c r="AA693" s="14" t="s">
        <v>1774</v>
      </c>
      <c r="AB693" s="14" t="s">
        <v>123</v>
      </c>
      <c r="AC693" s="28"/>
      <c r="AD693" s="28"/>
      <c r="AE693" s="28"/>
      <c r="AF693" s="28"/>
    </row>
    <row r="694" ht="57" spans="1:32">
      <c r="A694" s="32" t="s">
        <v>57</v>
      </c>
      <c r="B694" s="14" t="s">
        <v>2753</v>
      </c>
      <c r="C694" s="14" t="s">
        <v>2754</v>
      </c>
      <c r="D694" s="14" t="s">
        <v>123</v>
      </c>
      <c r="E694" s="14" t="s">
        <v>202</v>
      </c>
      <c r="F694" s="14" t="s">
        <v>106</v>
      </c>
      <c r="G694" s="14" t="s">
        <v>203</v>
      </c>
      <c r="H694" s="14" t="s">
        <v>204</v>
      </c>
      <c r="I694" s="14">
        <v>32</v>
      </c>
      <c r="J694" s="14"/>
      <c r="K694" s="14"/>
      <c r="L694" s="14"/>
      <c r="M694" s="14"/>
      <c r="N694" s="14"/>
      <c r="O694" s="14">
        <v>32</v>
      </c>
      <c r="P694" s="14"/>
      <c r="Q694" s="14" t="s">
        <v>119</v>
      </c>
      <c r="R694" s="14" t="s">
        <v>120</v>
      </c>
      <c r="S694" s="14" t="s">
        <v>108</v>
      </c>
      <c r="T694" s="14" t="s">
        <v>120</v>
      </c>
      <c r="U694" s="14" t="s">
        <v>120</v>
      </c>
      <c r="V694" s="14" t="s">
        <v>120</v>
      </c>
      <c r="W694" s="14">
        <v>26</v>
      </c>
      <c r="X694" s="14">
        <v>89</v>
      </c>
      <c r="Y694" s="14">
        <v>195</v>
      </c>
      <c r="Z694" s="14" t="s">
        <v>1788</v>
      </c>
      <c r="AA694" s="14" t="s">
        <v>1725</v>
      </c>
      <c r="AB694" s="14" t="s">
        <v>123</v>
      </c>
      <c r="AC694" s="28"/>
      <c r="AD694" s="28"/>
      <c r="AE694" s="28"/>
      <c r="AF694" s="28"/>
    </row>
    <row r="695" ht="57" spans="1:32">
      <c r="A695" s="32" t="s">
        <v>57</v>
      </c>
      <c r="B695" s="14" t="s">
        <v>2755</v>
      </c>
      <c r="C695" s="14" t="s">
        <v>2756</v>
      </c>
      <c r="D695" s="14" t="s">
        <v>123</v>
      </c>
      <c r="E695" s="14" t="s">
        <v>209</v>
      </c>
      <c r="F695" s="14" t="s">
        <v>106</v>
      </c>
      <c r="G695" s="14" t="s">
        <v>209</v>
      </c>
      <c r="H695" s="14" t="s">
        <v>210</v>
      </c>
      <c r="I695" s="14">
        <v>28</v>
      </c>
      <c r="J695" s="14"/>
      <c r="K695" s="14"/>
      <c r="L695" s="14"/>
      <c r="M695" s="14"/>
      <c r="N695" s="14"/>
      <c r="O695" s="14">
        <v>28</v>
      </c>
      <c r="P695" s="14"/>
      <c r="Q695" s="14" t="s">
        <v>119</v>
      </c>
      <c r="R695" s="14" t="s">
        <v>120</v>
      </c>
      <c r="S695" s="14" t="s">
        <v>108</v>
      </c>
      <c r="T695" s="14" t="s">
        <v>120</v>
      </c>
      <c r="U695" s="14" t="s">
        <v>120</v>
      </c>
      <c r="V695" s="14" t="s">
        <v>120</v>
      </c>
      <c r="W695" s="14">
        <v>14</v>
      </c>
      <c r="X695" s="14">
        <v>47</v>
      </c>
      <c r="Y695" s="14">
        <v>121</v>
      </c>
      <c r="Z695" s="14" t="s">
        <v>1725</v>
      </c>
      <c r="AA695" s="14" t="s">
        <v>2757</v>
      </c>
      <c r="AB695" s="14" t="s">
        <v>123</v>
      </c>
      <c r="AC695" s="28"/>
      <c r="AD695" s="28"/>
      <c r="AE695" s="28"/>
      <c r="AF695" s="28"/>
    </row>
    <row r="696" ht="57" spans="1:32">
      <c r="A696" s="32" t="s">
        <v>57</v>
      </c>
      <c r="B696" s="14" t="s">
        <v>2758</v>
      </c>
      <c r="C696" s="14" t="s">
        <v>2759</v>
      </c>
      <c r="D696" s="14" t="s">
        <v>123</v>
      </c>
      <c r="E696" s="14" t="s">
        <v>1171</v>
      </c>
      <c r="F696" s="14" t="s">
        <v>106</v>
      </c>
      <c r="G696" s="14" t="s">
        <v>1171</v>
      </c>
      <c r="H696" s="14" t="s">
        <v>1172</v>
      </c>
      <c r="I696" s="14">
        <v>25</v>
      </c>
      <c r="J696" s="14">
        <v>25</v>
      </c>
      <c r="K696" s="14"/>
      <c r="L696" s="14"/>
      <c r="M696" s="14"/>
      <c r="N696" s="14">
        <v>25</v>
      </c>
      <c r="O696" s="14"/>
      <c r="P696" s="14"/>
      <c r="Q696" s="14" t="s">
        <v>119</v>
      </c>
      <c r="R696" s="14" t="s">
        <v>108</v>
      </c>
      <c r="S696" s="14" t="s">
        <v>108</v>
      </c>
      <c r="T696" s="14" t="s">
        <v>120</v>
      </c>
      <c r="U696" s="14" t="s">
        <v>120</v>
      </c>
      <c r="V696" s="14" t="s">
        <v>120</v>
      </c>
      <c r="W696" s="14">
        <v>16</v>
      </c>
      <c r="X696" s="14">
        <v>58</v>
      </c>
      <c r="Y696" s="14">
        <v>138</v>
      </c>
      <c r="Z696" s="14" t="s">
        <v>1725</v>
      </c>
      <c r="AA696" s="14" t="s">
        <v>2760</v>
      </c>
      <c r="AB696" s="14" t="s">
        <v>123</v>
      </c>
      <c r="AC696" s="28"/>
      <c r="AD696" s="28"/>
      <c r="AE696" s="28"/>
      <c r="AF696" s="28"/>
    </row>
    <row r="697" ht="171" spans="1:32">
      <c r="A697" s="32" t="s">
        <v>57</v>
      </c>
      <c r="B697" s="14" t="s">
        <v>2761</v>
      </c>
      <c r="C697" s="14" t="s">
        <v>2762</v>
      </c>
      <c r="D697" s="14" t="s">
        <v>241</v>
      </c>
      <c r="E697" s="14" t="s">
        <v>242</v>
      </c>
      <c r="F697" s="14" t="s">
        <v>106</v>
      </c>
      <c r="G697" s="14" t="s">
        <v>241</v>
      </c>
      <c r="H697" s="14" t="s">
        <v>243</v>
      </c>
      <c r="I697" s="14">
        <v>38</v>
      </c>
      <c r="J697" s="14">
        <v>38</v>
      </c>
      <c r="K697" s="14"/>
      <c r="L697" s="14">
        <v>38</v>
      </c>
      <c r="M697" s="14"/>
      <c r="N697" s="14"/>
      <c r="O697" s="14"/>
      <c r="P697" s="14"/>
      <c r="Q697" s="14" t="s">
        <v>119</v>
      </c>
      <c r="R697" s="14" t="s">
        <v>108</v>
      </c>
      <c r="S697" s="14" t="s">
        <v>120</v>
      </c>
      <c r="T697" s="14" t="s">
        <v>120</v>
      </c>
      <c r="U697" s="14" t="s">
        <v>120</v>
      </c>
      <c r="V697" s="14" t="s">
        <v>120</v>
      </c>
      <c r="W697" s="14">
        <v>21</v>
      </c>
      <c r="X697" s="14">
        <v>71</v>
      </c>
      <c r="Y697" s="14">
        <v>350</v>
      </c>
      <c r="Z697" s="14" t="s">
        <v>1197</v>
      </c>
      <c r="AA697" s="14" t="s">
        <v>2763</v>
      </c>
      <c r="AB697" s="14" t="s">
        <v>241</v>
      </c>
      <c r="AC697" s="28"/>
      <c r="AD697" s="28"/>
      <c r="AE697" s="28"/>
      <c r="AF697" s="28"/>
    </row>
    <row r="698" ht="114" spans="1:32">
      <c r="A698" s="32" t="s">
        <v>57</v>
      </c>
      <c r="B698" s="14" t="s">
        <v>2764</v>
      </c>
      <c r="C698" s="14" t="s">
        <v>2765</v>
      </c>
      <c r="D698" s="14" t="s">
        <v>241</v>
      </c>
      <c r="E698" s="14" t="s">
        <v>242</v>
      </c>
      <c r="F698" s="14" t="s">
        <v>106</v>
      </c>
      <c r="G698" s="14" t="s">
        <v>241</v>
      </c>
      <c r="H698" s="14" t="s">
        <v>243</v>
      </c>
      <c r="I698" s="14">
        <v>15</v>
      </c>
      <c r="J698" s="14">
        <v>15</v>
      </c>
      <c r="K698" s="14"/>
      <c r="L698" s="14">
        <v>15</v>
      </c>
      <c r="M698" s="14"/>
      <c r="N698" s="14"/>
      <c r="O698" s="14"/>
      <c r="P698" s="14"/>
      <c r="Q698" s="14" t="s">
        <v>119</v>
      </c>
      <c r="R698" s="14" t="s">
        <v>108</v>
      </c>
      <c r="S698" s="14" t="s">
        <v>120</v>
      </c>
      <c r="T698" s="14" t="s">
        <v>120</v>
      </c>
      <c r="U698" s="14" t="s">
        <v>120</v>
      </c>
      <c r="V698" s="14" t="s">
        <v>120</v>
      </c>
      <c r="W698" s="14">
        <v>7</v>
      </c>
      <c r="X698" s="14">
        <v>26</v>
      </c>
      <c r="Y698" s="14">
        <v>138</v>
      </c>
      <c r="Z698" s="14" t="s">
        <v>1197</v>
      </c>
      <c r="AA698" s="14" t="s">
        <v>2766</v>
      </c>
      <c r="AB698" s="14" t="s">
        <v>241</v>
      </c>
      <c r="AC698" s="28"/>
      <c r="AD698" s="28"/>
      <c r="AE698" s="28"/>
      <c r="AF698" s="28"/>
    </row>
    <row r="699" ht="114" spans="1:32">
      <c r="A699" s="32" t="s">
        <v>57</v>
      </c>
      <c r="B699" s="14" t="s">
        <v>2767</v>
      </c>
      <c r="C699" s="14" t="s">
        <v>2768</v>
      </c>
      <c r="D699" s="14" t="s">
        <v>241</v>
      </c>
      <c r="E699" s="14" t="s">
        <v>242</v>
      </c>
      <c r="F699" s="14" t="s">
        <v>106</v>
      </c>
      <c r="G699" s="14" t="s">
        <v>241</v>
      </c>
      <c r="H699" s="14" t="s">
        <v>243</v>
      </c>
      <c r="I699" s="14">
        <v>20</v>
      </c>
      <c r="J699" s="14">
        <v>20</v>
      </c>
      <c r="K699" s="14"/>
      <c r="L699" s="14">
        <v>20</v>
      </c>
      <c r="M699" s="14"/>
      <c r="N699" s="14"/>
      <c r="O699" s="14"/>
      <c r="P699" s="14"/>
      <c r="Q699" s="14" t="s">
        <v>119</v>
      </c>
      <c r="R699" s="14" t="s">
        <v>108</v>
      </c>
      <c r="S699" s="14" t="s">
        <v>120</v>
      </c>
      <c r="T699" s="14" t="s">
        <v>120</v>
      </c>
      <c r="U699" s="14" t="s">
        <v>120</v>
      </c>
      <c r="V699" s="14" t="s">
        <v>120</v>
      </c>
      <c r="W699" s="14">
        <v>12</v>
      </c>
      <c r="X699" s="14">
        <v>37</v>
      </c>
      <c r="Y699" s="14">
        <v>279</v>
      </c>
      <c r="Z699" s="14" t="s">
        <v>1197</v>
      </c>
      <c r="AA699" s="14" t="s">
        <v>2769</v>
      </c>
      <c r="AB699" s="14" t="s">
        <v>241</v>
      </c>
      <c r="AC699" s="28"/>
      <c r="AD699" s="28"/>
      <c r="AE699" s="28"/>
      <c r="AF699" s="28"/>
    </row>
    <row r="700" ht="128.25" spans="1:32">
      <c r="A700" s="32" t="s">
        <v>57</v>
      </c>
      <c r="B700" s="14" t="s">
        <v>2770</v>
      </c>
      <c r="C700" s="14" t="s">
        <v>2771</v>
      </c>
      <c r="D700" s="14" t="s">
        <v>241</v>
      </c>
      <c r="E700" s="14" t="s">
        <v>248</v>
      </c>
      <c r="F700" s="14" t="s">
        <v>106</v>
      </c>
      <c r="G700" s="14" t="s">
        <v>241</v>
      </c>
      <c r="H700" s="14" t="s">
        <v>249</v>
      </c>
      <c r="I700" s="14">
        <v>40</v>
      </c>
      <c r="J700" s="14">
        <v>40</v>
      </c>
      <c r="K700" s="14">
        <v>40</v>
      </c>
      <c r="L700" s="14"/>
      <c r="M700" s="14"/>
      <c r="N700" s="14"/>
      <c r="O700" s="14"/>
      <c r="P700" s="14"/>
      <c r="Q700" s="14" t="s">
        <v>119</v>
      </c>
      <c r="R700" s="14" t="s">
        <v>108</v>
      </c>
      <c r="S700" s="14" t="s">
        <v>120</v>
      </c>
      <c r="T700" s="14" t="s">
        <v>120</v>
      </c>
      <c r="U700" s="14" t="s">
        <v>120</v>
      </c>
      <c r="V700" s="14" t="s">
        <v>120</v>
      </c>
      <c r="W700" s="14">
        <v>25</v>
      </c>
      <c r="X700" s="14">
        <v>105</v>
      </c>
      <c r="Y700" s="14">
        <v>400</v>
      </c>
      <c r="Z700" s="14" t="s">
        <v>1197</v>
      </c>
      <c r="AA700" s="14" t="s">
        <v>2772</v>
      </c>
      <c r="AB700" s="14" t="s">
        <v>241</v>
      </c>
      <c r="AC700" s="28"/>
      <c r="AD700" s="28"/>
      <c r="AE700" s="28"/>
      <c r="AF700" s="28"/>
    </row>
    <row r="701" ht="142.5" spans="1:32">
      <c r="A701" s="32" t="s">
        <v>57</v>
      </c>
      <c r="B701" s="14" t="s">
        <v>2773</v>
      </c>
      <c r="C701" s="14" t="s">
        <v>2774</v>
      </c>
      <c r="D701" s="14" t="s">
        <v>241</v>
      </c>
      <c r="E701" s="14" t="s">
        <v>1497</v>
      </c>
      <c r="F701" s="14" t="s">
        <v>106</v>
      </c>
      <c r="G701" s="14" t="s">
        <v>241</v>
      </c>
      <c r="H701" s="14" t="s">
        <v>1498</v>
      </c>
      <c r="I701" s="14">
        <v>26</v>
      </c>
      <c r="J701" s="14">
        <v>26</v>
      </c>
      <c r="K701" s="14"/>
      <c r="L701" s="14">
        <v>26</v>
      </c>
      <c r="M701" s="14"/>
      <c r="N701" s="14"/>
      <c r="O701" s="14"/>
      <c r="P701" s="14"/>
      <c r="Q701" s="14" t="s">
        <v>119</v>
      </c>
      <c r="R701" s="14" t="s">
        <v>108</v>
      </c>
      <c r="S701" s="14" t="s">
        <v>120</v>
      </c>
      <c r="T701" s="14" t="s">
        <v>120</v>
      </c>
      <c r="U701" s="14" t="s">
        <v>120</v>
      </c>
      <c r="V701" s="14" t="s">
        <v>120</v>
      </c>
      <c r="W701" s="14">
        <v>36</v>
      </c>
      <c r="X701" s="14">
        <v>135</v>
      </c>
      <c r="Y701" s="14">
        <v>135</v>
      </c>
      <c r="Z701" s="14" t="s">
        <v>1197</v>
      </c>
      <c r="AA701" s="14" t="s">
        <v>2775</v>
      </c>
      <c r="AB701" s="14" t="s">
        <v>241</v>
      </c>
      <c r="AC701" s="28"/>
      <c r="AD701" s="28"/>
      <c r="AE701" s="28"/>
      <c r="AF701" s="28"/>
    </row>
    <row r="702" ht="142.5" spans="1:32">
      <c r="A702" s="32" t="s">
        <v>57</v>
      </c>
      <c r="B702" s="14" t="s">
        <v>2776</v>
      </c>
      <c r="C702" s="14" t="s">
        <v>2777</v>
      </c>
      <c r="D702" s="14" t="s">
        <v>241</v>
      </c>
      <c r="E702" s="14" t="s">
        <v>253</v>
      </c>
      <c r="F702" s="14" t="s">
        <v>106</v>
      </c>
      <c r="G702" s="14" t="s">
        <v>241</v>
      </c>
      <c r="H702" s="14" t="s">
        <v>254</v>
      </c>
      <c r="I702" s="14">
        <v>24</v>
      </c>
      <c r="J702" s="14">
        <v>24</v>
      </c>
      <c r="K702" s="14"/>
      <c r="L702" s="14">
        <v>24</v>
      </c>
      <c r="M702" s="14"/>
      <c r="N702" s="14"/>
      <c r="O702" s="14"/>
      <c r="P702" s="14"/>
      <c r="Q702" s="14" t="s">
        <v>119</v>
      </c>
      <c r="R702" s="14" t="s">
        <v>108</v>
      </c>
      <c r="S702" s="14" t="s">
        <v>120</v>
      </c>
      <c r="T702" s="14" t="s">
        <v>120</v>
      </c>
      <c r="U702" s="14" t="s">
        <v>120</v>
      </c>
      <c r="V702" s="14" t="s">
        <v>120</v>
      </c>
      <c r="W702" s="14">
        <v>26</v>
      </c>
      <c r="X702" s="14">
        <v>130</v>
      </c>
      <c r="Y702" s="14">
        <v>123</v>
      </c>
      <c r="Z702" s="14" t="s">
        <v>1197</v>
      </c>
      <c r="AA702" s="14" t="s">
        <v>2778</v>
      </c>
      <c r="AB702" s="14" t="s">
        <v>241</v>
      </c>
      <c r="AC702" s="28"/>
      <c r="AD702" s="28"/>
      <c r="AE702" s="28"/>
      <c r="AF702" s="28"/>
    </row>
    <row r="703" ht="142.5" spans="1:32">
      <c r="A703" s="32" t="s">
        <v>57</v>
      </c>
      <c r="B703" s="14" t="s">
        <v>2779</v>
      </c>
      <c r="C703" s="14" t="s">
        <v>2780</v>
      </c>
      <c r="D703" s="14" t="s">
        <v>241</v>
      </c>
      <c r="E703" s="14" t="s">
        <v>253</v>
      </c>
      <c r="F703" s="14" t="s">
        <v>106</v>
      </c>
      <c r="G703" s="14" t="s">
        <v>241</v>
      </c>
      <c r="H703" s="14" t="s">
        <v>254</v>
      </c>
      <c r="I703" s="14">
        <v>40</v>
      </c>
      <c r="J703" s="14">
        <v>40</v>
      </c>
      <c r="K703" s="14"/>
      <c r="L703" s="14">
        <v>40</v>
      </c>
      <c r="M703" s="14"/>
      <c r="N703" s="14"/>
      <c r="O703" s="14"/>
      <c r="P703" s="14"/>
      <c r="Q703" s="14" t="s">
        <v>119</v>
      </c>
      <c r="R703" s="14" t="s">
        <v>108</v>
      </c>
      <c r="S703" s="14" t="s">
        <v>120</v>
      </c>
      <c r="T703" s="14" t="s">
        <v>120</v>
      </c>
      <c r="U703" s="14" t="s">
        <v>120</v>
      </c>
      <c r="V703" s="14" t="s">
        <v>120</v>
      </c>
      <c r="W703" s="14">
        <v>19</v>
      </c>
      <c r="X703" s="14">
        <v>89</v>
      </c>
      <c r="Y703" s="14">
        <v>198</v>
      </c>
      <c r="Z703" s="14" t="s">
        <v>1197</v>
      </c>
      <c r="AA703" s="14" t="s">
        <v>2781</v>
      </c>
      <c r="AB703" s="14" t="s">
        <v>241</v>
      </c>
      <c r="AC703" s="28"/>
      <c r="AD703" s="28"/>
      <c r="AE703" s="28"/>
      <c r="AF703" s="28"/>
    </row>
    <row r="704" ht="57" spans="1:32">
      <c r="A704" s="32" t="s">
        <v>57</v>
      </c>
      <c r="B704" s="14" t="s">
        <v>2782</v>
      </c>
      <c r="C704" s="14" t="s">
        <v>2783</v>
      </c>
      <c r="D704" s="14" t="s">
        <v>241</v>
      </c>
      <c r="E704" s="14" t="s">
        <v>253</v>
      </c>
      <c r="F704" s="14" t="s">
        <v>106</v>
      </c>
      <c r="G704" s="14" t="s">
        <v>241</v>
      </c>
      <c r="H704" s="14" t="s">
        <v>254</v>
      </c>
      <c r="I704" s="14">
        <v>50</v>
      </c>
      <c r="J704" s="14">
        <v>50</v>
      </c>
      <c r="K704" s="14"/>
      <c r="L704" s="14">
        <v>50</v>
      </c>
      <c r="M704" s="14"/>
      <c r="N704" s="14"/>
      <c r="O704" s="14"/>
      <c r="P704" s="14"/>
      <c r="Q704" s="14" t="s">
        <v>119</v>
      </c>
      <c r="R704" s="14" t="s">
        <v>108</v>
      </c>
      <c r="S704" s="14" t="s">
        <v>120</v>
      </c>
      <c r="T704" s="14" t="s">
        <v>120</v>
      </c>
      <c r="U704" s="14" t="s">
        <v>120</v>
      </c>
      <c r="V704" s="14" t="s">
        <v>120</v>
      </c>
      <c r="W704" s="14">
        <v>35</v>
      </c>
      <c r="X704" s="14">
        <v>135</v>
      </c>
      <c r="Y704" s="14">
        <v>120</v>
      </c>
      <c r="Z704" s="14" t="s">
        <v>1197</v>
      </c>
      <c r="AA704" s="14" t="s">
        <v>2784</v>
      </c>
      <c r="AB704" s="14" t="s">
        <v>241</v>
      </c>
      <c r="AC704" s="28"/>
      <c r="AD704" s="28"/>
      <c r="AE704" s="28"/>
      <c r="AF704" s="28"/>
    </row>
    <row r="705" ht="57" spans="1:32">
      <c r="A705" s="32" t="s">
        <v>57</v>
      </c>
      <c r="B705" s="14" t="s">
        <v>2785</v>
      </c>
      <c r="C705" s="14" t="s">
        <v>2786</v>
      </c>
      <c r="D705" s="14" t="s">
        <v>241</v>
      </c>
      <c r="E705" s="14" t="s">
        <v>261</v>
      </c>
      <c r="F705" s="14" t="s">
        <v>106</v>
      </c>
      <c r="G705" s="14" t="s">
        <v>241</v>
      </c>
      <c r="H705" s="14" t="s">
        <v>262</v>
      </c>
      <c r="I705" s="14">
        <v>28</v>
      </c>
      <c r="J705" s="14">
        <v>28</v>
      </c>
      <c r="K705" s="14"/>
      <c r="L705" s="14">
        <v>28</v>
      </c>
      <c r="M705" s="14"/>
      <c r="N705" s="14"/>
      <c r="O705" s="14"/>
      <c r="P705" s="14"/>
      <c r="Q705" s="14" t="s">
        <v>119</v>
      </c>
      <c r="R705" s="14" t="s">
        <v>108</v>
      </c>
      <c r="S705" s="14" t="s">
        <v>120</v>
      </c>
      <c r="T705" s="14" t="s">
        <v>120</v>
      </c>
      <c r="U705" s="14" t="s">
        <v>120</v>
      </c>
      <c r="V705" s="14" t="s">
        <v>120</v>
      </c>
      <c r="W705" s="14">
        <v>86</v>
      </c>
      <c r="X705" s="14">
        <v>344</v>
      </c>
      <c r="Y705" s="14">
        <v>344</v>
      </c>
      <c r="Z705" s="14" t="s">
        <v>1197</v>
      </c>
      <c r="AA705" s="14" t="s">
        <v>2787</v>
      </c>
      <c r="AB705" s="14" t="s">
        <v>241</v>
      </c>
      <c r="AC705" s="28"/>
      <c r="AD705" s="28"/>
      <c r="AE705" s="28"/>
      <c r="AF705" s="28"/>
    </row>
    <row r="706" ht="85.5" spans="1:32">
      <c r="A706" s="32" t="s">
        <v>57</v>
      </c>
      <c r="B706" s="14" t="s">
        <v>2788</v>
      </c>
      <c r="C706" s="14" t="s">
        <v>2789</v>
      </c>
      <c r="D706" s="14" t="s">
        <v>241</v>
      </c>
      <c r="E706" s="14" t="s">
        <v>275</v>
      </c>
      <c r="F706" s="14" t="s">
        <v>106</v>
      </c>
      <c r="G706" s="14" t="s">
        <v>241</v>
      </c>
      <c r="H706" s="14" t="s">
        <v>276</v>
      </c>
      <c r="I706" s="14">
        <v>26</v>
      </c>
      <c r="J706" s="14">
        <v>26</v>
      </c>
      <c r="K706" s="14"/>
      <c r="L706" s="14">
        <v>26</v>
      </c>
      <c r="M706" s="14"/>
      <c r="N706" s="14"/>
      <c r="O706" s="14"/>
      <c r="P706" s="14"/>
      <c r="Q706" s="14" t="s">
        <v>119</v>
      </c>
      <c r="R706" s="14" t="s">
        <v>108</v>
      </c>
      <c r="S706" s="14" t="s">
        <v>120</v>
      </c>
      <c r="T706" s="14" t="s">
        <v>120</v>
      </c>
      <c r="U706" s="14" t="s">
        <v>120</v>
      </c>
      <c r="V706" s="14" t="s">
        <v>120</v>
      </c>
      <c r="W706" s="14">
        <v>40</v>
      </c>
      <c r="X706" s="14">
        <v>157</v>
      </c>
      <c r="Y706" s="14">
        <v>157</v>
      </c>
      <c r="Z706" s="14" t="s">
        <v>1197</v>
      </c>
      <c r="AA706" s="14" t="s">
        <v>2790</v>
      </c>
      <c r="AB706" s="14" t="s">
        <v>241</v>
      </c>
      <c r="AC706" s="28"/>
      <c r="AD706" s="28"/>
      <c r="AE706" s="28"/>
      <c r="AF706" s="28"/>
    </row>
    <row r="707" ht="57" spans="1:32">
      <c r="A707" s="32" t="s">
        <v>57</v>
      </c>
      <c r="B707" s="14" t="s">
        <v>2791</v>
      </c>
      <c r="C707" s="14" t="s">
        <v>2792</v>
      </c>
      <c r="D707" s="14" t="s">
        <v>241</v>
      </c>
      <c r="E707" s="14" t="s">
        <v>266</v>
      </c>
      <c r="F707" s="14" t="s">
        <v>106</v>
      </c>
      <c r="G707" s="14" t="s">
        <v>266</v>
      </c>
      <c r="H707" s="14" t="s">
        <v>267</v>
      </c>
      <c r="I707" s="14">
        <v>29</v>
      </c>
      <c r="J707" s="14">
        <v>29</v>
      </c>
      <c r="K707" s="14"/>
      <c r="L707" s="14">
        <v>29</v>
      </c>
      <c r="M707" s="14"/>
      <c r="N707" s="14"/>
      <c r="O707" s="14"/>
      <c r="P707" s="14"/>
      <c r="Q707" s="14" t="s">
        <v>119</v>
      </c>
      <c r="R707" s="14" t="s">
        <v>108</v>
      </c>
      <c r="S707" s="14" t="s">
        <v>120</v>
      </c>
      <c r="T707" s="14" t="s">
        <v>120</v>
      </c>
      <c r="U707" s="14" t="s">
        <v>120</v>
      </c>
      <c r="V707" s="14" t="s">
        <v>120</v>
      </c>
      <c r="W707" s="14">
        <v>8</v>
      </c>
      <c r="X707" s="14">
        <v>24</v>
      </c>
      <c r="Y707" s="14">
        <v>24</v>
      </c>
      <c r="Z707" s="14" t="s">
        <v>1197</v>
      </c>
      <c r="AA707" s="14" t="s">
        <v>2793</v>
      </c>
      <c r="AB707" s="14" t="s">
        <v>241</v>
      </c>
      <c r="AC707" s="28"/>
      <c r="AD707" s="28"/>
      <c r="AE707" s="28"/>
      <c r="AF707" s="28"/>
    </row>
    <row r="708" ht="57" spans="1:32">
      <c r="A708" s="32" t="s">
        <v>57</v>
      </c>
      <c r="B708" s="14" t="s">
        <v>2794</v>
      </c>
      <c r="C708" s="14" t="s">
        <v>2795</v>
      </c>
      <c r="D708" s="14" t="s">
        <v>241</v>
      </c>
      <c r="E708" s="14" t="s">
        <v>266</v>
      </c>
      <c r="F708" s="14" t="s">
        <v>106</v>
      </c>
      <c r="G708" s="14" t="s">
        <v>266</v>
      </c>
      <c r="H708" s="14" t="s">
        <v>267</v>
      </c>
      <c r="I708" s="14">
        <v>29</v>
      </c>
      <c r="J708" s="14">
        <v>29</v>
      </c>
      <c r="K708" s="14"/>
      <c r="L708" s="14">
        <v>29</v>
      </c>
      <c r="M708" s="14"/>
      <c r="N708" s="14"/>
      <c r="O708" s="14"/>
      <c r="P708" s="14"/>
      <c r="Q708" s="14" t="s">
        <v>119</v>
      </c>
      <c r="R708" s="14" t="s">
        <v>108</v>
      </c>
      <c r="S708" s="14" t="s">
        <v>120</v>
      </c>
      <c r="T708" s="14" t="s">
        <v>120</v>
      </c>
      <c r="U708" s="14" t="s">
        <v>120</v>
      </c>
      <c r="V708" s="14" t="s">
        <v>120</v>
      </c>
      <c r="W708" s="14">
        <v>8</v>
      </c>
      <c r="X708" s="14">
        <v>24</v>
      </c>
      <c r="Y708" s="14">
        <v>24</v>
      </c>
      <c r="Z708" s="14" t="s">
        <v>1197</v>
      </c>
      <c r="AA708" s="14" t="s">
        <v>2793</v>
      </c>
      <c r="AB708" s="14" t="s">
        <v>241</v>
      </c>
      <c r="AC708" s="28"/>
      <c r="AD708" s="28"/>
      <c r="AE708" s="28"/>
      <c r="AF708" s="28"/>
    </row>
    <row r="709" ht="71.25" spans="1:32">
      <c r="A709" s="32" t="s">
        <v>57</v>
      </c>
      <c r="B709" s="14" t="s">
        <v>2796</v>
      </c>
      <c r="C709" s="14" t="s">
        <v>2797</v>
      </c>
      <c r="D709" s="14" t="s">
        <v>241</v>
      </c>
      <c r="E709" s="14" t="s">
        <v>266</v>
      </c>
      <c r="F709" s="14" t="s">
        <v>106</v>
      </c>
      <c r="G709" s="14" t="s">
        <v>266</v>
      </c>
      <c r="H709" s="14" t="s">
        <v>267</v>
      </c>
      <c r="I709" s="14">
        <v>16</v>
      </c>
      <c r="J709" s="14">
        <v>16</v>
      </c>
      <c r="K709" s="14"/>
      <c r="L709" s="14">
        <v>16</v>
      </c>
      <c r="M709" s="14"/>
      <c r="N709" s="14"/>
      <c r="O709" s="14"/>
      <c r="P709" s="14"/>
      <c r="Q709" s="14" t="s">
        <v>119</v>
      </c>
      <c r="R709" s="14" t="s">
        <v>108</v>
      </c>
      <c r="S709" s="14" t="s">
        <v>120</v>
      </c>
      <c r="T709" s="14" t="s">
        <v>120</v>
      </c>
      <c r="U709" s="14" t="s">
        <v>120</v>
      </c>
      <c r="V709" s="14" t="s">
        <v>120</v>
      </c>
      <c r="W709" s="14">
        <v>12</v>
      </c>
      <c r="X709" s="14">
        <v>42</v>
      </c>
      <c r="Y709" s="14">
        <v>42</v>
      </c>
      <c r="Z709" s="14" t="s">
        <v>1197</v>
      </c>
      <c r="AA709" s="14" t="s">
        <v>2798</v>
      </c>
      <c r="AB709" s="14" t="s">
        <v>241</v>
      </c>
      <c r="AC709" s="28"/>
      <c r="AD709" s="28"/>
      <c r="AE709" s="28"/>
      <c r="AF709" s="28"/>
    </row>
    <row r="710" ht="57" spans="1:32">
      <c r="A710" s="32" t="s">
        <v>57</v>
      </c>
      <c r="B710" s="14" t="s">
        <v>2799</v>
      </c>
      <c r="C710" s="14" t="s">
        <v>2800</v>
      </c>
      <c r="D710" s="14" t="s">
        <v>241</v>
      </c>
      <c r="E710" s="14" t="s">
        <v>266</v>
      </c>
      <c r="F710" s="14" t="s">
        <v>106</v>
      </c>
      <c r="G710" s="14" t="s">
        <v>266</v>
      </c>
      <c r="H710" s="14" t="s">
        <v>267</v>
      </c>
      <c r="I710" s="14">
        <v>29</v>
      </c>
      <c r="J710" s="14">
        <v>29</v>
      </c>
      <c r="K710" s="14"/>
      <c r="L710" s="14">
        <v>29</v>
      </c>
      <c r="M710" s="14"/>
      <c r="N710" s="14"/>
      <c r="O710" s="14"/>
      <c r="P710" s="14"/>
      <c r="Q710" s="14" t="s">
        <v>119</v>
      </c>
      <c r="R710" s="14" t="s">
        <v>108</v>
      </c>
      <c r="S710" s="14" t="s">
        <v>120</v>
      </c>
      <c r="T710" s="14" t="s">
        <v>120</v>
      </c>
      <c r="U710" s="14" t="s">
        <v>120</v>
      </c>
      <c r="V710" s="14" t="s">
        <v>120</v>
      </c>
      <c r="W710" s="14">
        <v>11</v>
      </c>
      <c r="X710" s="14">
        <v>28</v>
      </c>
      <c r="Y710" s="14">
        <v>28</v>
      </c>
      <c r="Z710" s="14" t="s">
        <v>1197</v>
      </c>
      <c r="AA710" s="14" t="s">
        <v>2801</v>
      </c>
      <c r="AB710" s="14" t="s">
        <v>241</v>
      </c>
      <c r="AC710" s="28"/>
      <c r="AD710" s="28"/>
      <c r="AE710" s="28"/>
      <c r="AF710" s="28"/>
    </row>
    <row r="711" ht="85.5" spans="1:32">
      <c r="A711" s="32" t="s">
        <v>57</v>
      </c>
      <c r="B711" s="14" t="s">
        <v>2802</v>
      </c>
      <c r="C711" s="14" t="s">
        <v>2803</v>
      </c>
      <c r="D711" s="14" t="s">
        <v>241</v>
      </c>
      <c r="E711" s="14" t="s">
        <v>266</v>
      </c>
      <c r="F711" s="14" t="s">
        <v>106</v>
      </c>
      <c r="G711" s="14" t="s">
        <v>266</v>
      </c>
      <c r="H711" s="14" t="s">
        <v>267</v>
      </c>
      <c r="I711" s="14">
        <v>15</v>
      </c>
      <c r="J711" s="14">
        <v>15</v>
      </c>
      <c r="K711" s="14"/>
      <c r="L711" s="14">
        <v>15</v>
      </c>
      <c r="M711" s="14"/>
      <c r="N711" s="14"/>
      <c r="O711" s="14"/>
      <c r="P711" s="14"/>
      <c r="Q711" s="14" t="s">
        <v>119</v>
      </c>
      <c r="R711" s="14" t="s">
        <v>108</v>
      </c>
      <c r="S711" s="14" t="s">
        <v>120</v>
      </c>
      <c r="T711" s="14" t="s">
        <v>120</v>
      </c>
      <c r="U711" s="14" t="s">
        <v>120</v>
      </c>
      <c r="V711" s="14" t="s">
        <v>120</v>
      </c>
      <c r="W711" s="14">
        <v>26</v>
      </c>
      <c r="X711" s="14">
        <v>97</v>
      </c>
      <c r="Y711" s="14">
        <v>97</v>
      </c>
      <c r="Z711" s="14" t="s">
        <v>1197</v>
      </c>
      <c r="AA711" s="14" t="s">
        <v>2804</v>
      </c>
      <c r="AB711" s="14" t="s">
        <v>241</v>
      </c>
      <c r="AC711" s="28"/>
      <c r="AD711" s="28"/>
      <c r="AE711" s="28"/>
      <c r="AF711" s="28"/>
    </row>
    <row r="712" ht="71.25" spans="1:32">
      <c r="A712" s="32" t="s">
        <v>57</v>
      </c>
      <c r="B712" s="14" t="s">
        <v>2805</v>
      </c>
      <c r="C712" s="14" t="s">
        <v>2806</v>
      </c>
      <c r="D712" s="14" t="s">
        <v>241</v>
      </c>
      <c r="E712" s="14" t="s">
        <v>266</v>
      </c>
      <c r="F712" s="14" t="s">
        <v>106</v>
      </c>
      <c r="G712" s="14" t="s">
        <v>266</v>
      </c>
      <c r="H712" s="14" t="s">
        <v>267</v>
      </c>
      <c r="I712" s="14">
        <v>18</v>
      </c>
      <c r="J712" s="14">
        <v>18</v>
      </c>
      <c r="K712" s="14"/>
      <c r="L712" s="14">
        <v>18</v>
      </c>
      <c r="M712" s="14"/>
      <c r="N712" s="14"/>
      <c r="O712" s="14"/>
      <c r="P712" s="14"/>
      <c r="Q712" s="14" t="s">
        <v>119</v>
      </c>
      <c r="R712" s="14" t="s">
        <v>108</v>
      </c>
      <c r="S712" s="14" t="s">
        <v>120</v>
      </c>
      <c r="T712" s="14" t="s">
        <v>120</v>
      </c>
      <c r="U712" s="14" t="s">
        <v>120</v>
      </c>
      <c r="V712" s="14" t="s">
        <v>120</v>
      </c>
      <c r="W712" s="14">
        <v>43</v>
      </c>
      <c r="X712" s="14">
        <v>166</v>
      </c>
      <c r="Y712" s="14">
        <v>166</v>
      </c>
      <c r="Z712" s="14" t="s">
        <v>1197</v>
      </c>
      <c r="AA712" s="14" t="s">
        <v>2804</v>
      </c>
      <c r="AB712" s="14" t="s">
        <v>241</v>
      </c>
      <c r="AC712" s="28"/>
      <c r="AD712" s="28"/>
      <c r="AE712" s="28"/>
      <c r="AF712" s="28"/>
    </row>
    <row r="713" ht="57" spans="1:32">
      <c r="A713" s="32" t="s">
        <v>57</v>
      </c>
      <c r="B713" s="14" t="s">
        <v>2807</v>
      </c>
      <c r="C713" s="14" t="s">
        <v>2808</v>
      </c>
      <c r="D713" s="14" t="s">
        <v>241</v>
      </c>
      <c r="E713" s="14" t="s">
        <v>266</v>
      </c>
      <c r="F713" s="14" t="s">
        <v>106</v>
      </c>
      <c r="G713" s="14" t="s">
        <v>266</v>
      </c>
      <c r="H713" s="14" t="s">
        <v>267</v>
      </c>
      <c r="I713" s="14">
        <v>17</v>
      </c>
      <c r="J713" s="14">
        <v>17</v>
      </c>
      <c r="K713" s="14"/>
      <c r="L713" s="14">
        <v>17</v>
      </c>
      <c r="M713" s="14"/>
      <c r="N713" s="14"/>
      <c r="O713" s="14"/>
      <c r="P713" s="14"/>
      <c r="Q713" s="14" t="s">
        <v>119</v>
      </c>
      <c r="R713" s="14" t="s">
        <v>108</v>
      </c>
      <c r="S713" s="14" t="s">
        <v>120</v>
      </c>
      <c r="T713" s="14" t="s">
        <v>120</v>
      </c>
      <c r="U713" s="14" t="s">
        <v>120</v>
      </c>
      <c r="V713" s="14" t="s">
        <v>120</v>
      </c>
      <c r="W713" s="14">
        <v>28</v>
      </c>
      <c r="X713" s="14">
        <v>87</v>
      </c>
      <c r="Y713" s="14">
        <v>87</v>
      </c>
      <c r="Z713" s="14" t="s">
        <v>1197</v>
      </c>
      <c r="AA713" s="14" t="s">
        <v>2809</v>
      </c>
      <c r="AB713" s="14" t="s">
        <v>241</v>
      </c>
      <c r="AC713" s="28"/>
      <c r="AD713" s="28"/>
      <c r="AE713" s="28"/>
      <c r="AF713" s="28"/>
    </row>
    <row r="714" ht="57" spans="1:32">
      <c r="A714" s="32" t="s">
        <v>57</v>
      </c>
      <c r="B714" s="14" t="s">
        <v>2810</v>
      </c>
      <c r="C714" s="14" t="s">
        <v>2811</v>
      </c>
      <c r="D714" s="14" t="s">
        <v>241</v>
      </c>
      <c r="E714" s="14" t="s">
        <v>1830</v>
      </c>
      <c r="F714" s="14" t="s">
        <v>106</v>
      </c>
      <c r="G714" s="14" t="s">
        <v>241</v>
      </c>
      <c r="H714" s="14" t="s">
        <v>1831</v>
      </c>
      <c r="I714" s="14">
        <v>18</v>
      </c>
      <c r="J714" s="14">
        <v>18</v>
      </c>
      <c r="K714" s="14"/>
      <c r="L714" s="14">
        <v>18</v>
      </c>
      <c r="M714" s="14"/>
      <c r="N714" s="14"/>
      <c r="O714" s="14"/>
      <c r="P714" s="14"/>
      <c r="Q714" s="14" t="s">
        <v>119</v>
      </c>
      <c r="R714" s="14" t="s">
        <v>108</v>
      </c>
      <c r="S714" s="14" t="s">
        <v>120</v>
      </c>
      <c r="T714" s="14" t="s">
        <v>120</v>
      </c>
      <c r="U714" s="14" t="s">
        <v>120</v>
      </c>
      <c r="V714" s="14" t="s">
        <v>120</v>
      </c>
      <c r="W714" s="14">
        <v>86</v>
      </c>
      <c r="X714" s="14">
        <v>232</v>
      </c>
      <c r="Y714" s="14">
        <v>344</v>
      </c>
      <c r="Z714" s="14" t="s">
        <v>1197</v>
      </c>
      <c r="AA714" s="14" t="s">
        <v>2812</v>
      </c>
      <c r="AB714" s="14" t="s">
        <v>241</v>
      </c>
      <c r="AC714" s="28"/>
      <c r="AD714" s="28"/>
      <c r="AE714" s="28"/>
      <c r="AF714" s="28"/>
    </row>
    <row r="715" ht="57" spans="1:32">
      <c r="A715" s="32" t="s">
        <v>57</v>
      </c>
      <c r="B715" s="14" t="s">
        <v>2813</v>
      </c>
      <c r="C715" s="14" t="s">
        <v>2814</v>
      </c>
      <c r="D715" s="14" t="s">
        <v>241</v>
      </c>
      <c r="E715" s="14" t="s">
        <v>283</v>
      </c>
      <c r="F715" s="14" t="s">
        <v>106</v>
      </c>
      <c r="G715" s="14" t="s">
        <v>241</v>
      </c>
      <c r="H715" s="14" t="s">
        <v>284</v>
      </c>
      <c r="I715" s="14">
        <v>10</v>
      </c>
      <c r="J715" s="14">
        <v>10</v>
      </c>
      <c r="K715" s="14"/>
      <c r="L715" s="14"/>
      <c r="M715" s="14"/>
      <c r="N715" s="14">
        <v>10</v>
      </c>
      <c r="O715" s="14"/>
      <c r="P715" s="14"/>
      <c r="Q715" s="14" t="s">
        <v>119</v>
      </c>
      <c r="R715" s="14" t="s">
        <v>108</v>
      </c>
      <c r="S715" s="14" t="s">
        <v>120</v>
      </c>
      <c r="T715" s="14" t="s">
        <v>120</v>
      </c>
      <c r="U715" s="14" t="s">
        <v>120</v>
      </c>
      <c r="V715" s="14" t="s">
        <v>120</v>
      </c>
      <c r="W715" s="14">
        <v>15</v>
      </c>
      <c r="X715" s="14">
        <v>47</v>
      </c>
      <c r="Y715" s="14">
        <v>47</v>
      </c>
      <c r="Z715" s="14" t="s">
        <v>1197</v>
      </c>
      <c r="AA715" s="14" t="s">
        <v>2815</v>
      </c>
      <c r="AB715" s="14" t="s">
        <v>241</v>
      </c>
      <c r="AC715" s="28"/>
      <c r="AD715" s="28"/>
      <c r="AE715" s="28"/>
      <c r="AF715" s="28"/>
    </row>
    <row r="716" ht="142.5" spans="1:32">
      <c r="A716" s="32" t="s">
        <v>57</v>
      </c>
      <c r="B716" s="14" t="s">
        <v>2816</v>
      </c>
      <c r="C716" s="14" t="s">
        <v>2817</v>
      </c>
      <c r="D716" s="14" t="s">
        <v>241</v>
      </c>
      <c r="E716" s="14" t="s">
        <v>2818</v>
      </c>
      <c r="F716" s="14" t="s">
        <v>106</v>
      </c>
      <c r="G716" s="14" t="s">
        <v>241</v>
      </c>
      <c r="H716" s="14" t="s">
        <v>2819</v>
      </c>
      <c r="I716" s="14">
        <v>98</v>
      </c>
      <c r="J716" s="14">
        <v>98</v>
      </c>
      <c r="K716" s="14"/>
      <c r="L716" s="14">
        <v>98</v>
      </c>
      <c r="M716" s="14"/>
      <c r="N716" s="14"/>
      <c r="O716" s="14"/>
      <c r="P716" s="14"/>
      <c r="Q716" s="14" t="s">
        <v>119</v>
      </c>
      <c r="R716" s="14" t="s">
        <v>108</v>
      </c>
      <c r="S716" s="14" t="s">
        <v>120</v>
      </c>
      <c r="T716" s="14" t="s">
        <v>120</v>
      </c>
      <c r="U716" s="14" t="s">
        <v>120</v>
      </c>
      <c r="V716" s="14" t="s">
        <v>120</v>
      </c>
      <c r="W716" s="14">
        <v>80</v>
      </c>
      <c r="X716" s="14">
        <v>336</v>
      </c>
      <c r="Y716" s="14">
        <v>910</v>
      </c>
      <c r="Z716" s="14" t="s">
        <v>1197</v>
      </c>
      <c r="AA716" s="14" t="s">
        <v>2820</v>
      </c>
      <c r="AB716" s="14" t="s">
        <v>241</v>
      </c>
      <c r="AC716" s="28"/>
      <c r="AD716" s="28"/>
      <c r="AE716" s="28"/>
      <c r="AF716" s="28"/>
    </row>
    <row r="717" ht="99.75" spans="1:32">
      <c r="A717" s="32" t="s">
        <v>57</v>
      </c>
      <c r="B717" s="14" t="s">
        <v>2821</v>
      </c>
      <c r="C717" s="14" t="s">
        <v>2822</v>
      </c>
      <c r="D717" s="14" t="s">
        <v>288</v>
      </c>
      <c r="E717" s="14" t="s">
        <v>1841</v>
      </c>
      <c r="F717" s="14" t="s">
        <v>106</v>
      </c>
      <c r="G717" s="14" t="s">
        <v>1842</v>
      </c>
      <c r="H717" s="14" t="s">
        <v>1843</v>
      </c>
      <c r="I717" s="14">
        <v>18</v>
      </c>
      <c r="J717" s="14">
        <v>18</v>
      </c>
      <c r="K717" s="14"/>
      <c r="L717" s="14"/>
      <c r="M717" s="14"/>
      <c r="N717" s="14">
        <v>18</v>
      </c>
      <c r="O717" s="14"/>
      <c r="P717" s="14"/>
      <c r="Q717" s="14" t="s">
        <v>119</v>
      </c>
      <c r="R717" s="14" t="s">
        <v>108</v>
      </c>
      <c r="S717" s="14" t="s">
        <v>108</v>
      </c>
      <c r="T717" s="14" t="s">
        <v>120</v>
      </c>
      <c r="U717" s="14" t="s">
        <v>108</v>
      </c>
      <c r="V717" s="14" t="s">
        <v>120</v>
      </c>
      <c r="W717" s="14">
        <v>58</v>
      </c>
      <c r="X717" s="14">
        <v>175</v>
      </c>
      <c r="Y717" s="14">
        <v>383</v>
      </c>
      <c r="Z717" s="14" t="s">
        <v>2823</v>
      </c>
      <c r="AA717" s="14" t="s">
        <v>2824</v>
      </c>
      <c r="AB717" s="14" t="s">
        <v>288</v>
      </c>
      <c r="AC717" s="28"/>
      <c r="AD717" s="28"/>
      <c r="AE717" s="28"/>
      <c r="AF717" s="28"/>
    </row>
    <row r="718" ht="99.75" spans="1:32">
      <c r="A718" s="32" t="s">
        <v>57</v>
      </c>
      <c r="B718" s="14" t="s">
        <v>2825</v>
      </c>
      <c r="C718" s="14" t="s">
        <v>2826</v>
      </c>
      <c r="D718" s="14" t="s">
        <v>288</v>
      </c>
      <c r="E718" s="14" t="s">
        <v>1841</v>
      </c>
      <c r="F718" s="14" t="s">
        <v>106</v>
      </c>
      <c r="G718" s="14" t="s">
        <v>1842</v>
      </c>
      <c r="H718" s="14" t="s">
        <v>1843</v>
      </c>
      <c r="I718" s="14">
        <v>8.96</v>
      </c>
      <c r="J718" s="14">
        <v>8.96</v>
      </c>
      <c r="K718" s="14"/>
      <c r="L718" s="14"/>
      <c r="M718" s="14"/>
      <c r="N718" s="14">
        <v>8.96</v>
      </c>
      <c r="O718" s="14"/>
      <c r="P718" s="14"/>
      <c r="Q718" s="14" t="s">
        <v>119</v>
      </c>
      <c r="R718" s="14" t="s">
        <v>108</v>
      </c>
      <c r="S718" s="14" t="s">
        <v>108</v>
      </c>
      <c r="T718" s="14" t="s">
        <v>120</v>
      </c>
      <c r="U718" s="14" t="s">
        <v>108</v>
      </c>
      <c r="V718" s="14" t="s">
        <v>120</v>
      </c>
      <c r="W718" s="14">
        <v>18</v>
      </c>
      <c r="X718" s="14">
        <v>56</v>
      </c>
      <c r="Y718" s="14">
        <v>190</v>
      </c>
      <c r="Z718" s="14" t="s">
        <v>2823</v>
      </c>
      <c r="AA718" s="14" t="s">
        <v>2827</v>
      </c>
      <c r="AB718" s="14" t="s">
        <v>288</v>
      </c>
      <c r="AC718" s="28"/>
      <c r="AD718" s="28"/>
      <c r="AE718" s="28"/>
      <c r="AF718" s="28"/>
    </row>
    <row r="719" ht="71.25" spans="1:32">
      <c r="A719" s="32" t="s">
        <v>57</v>
      </c>
      <c r="B719" s="14" t="s">
        <v>2828</v>
      </c>
      <c r="C719" s="14" t="s">
        <v>2829</v>
      </c>
      <c r="D719" s="14" t="s">
        <v>288</v>
      </c>
      <c r="E719" s="14" t="s">
        <v>962</v>
      </c>
      <c r="F719" s="14" t="s">
        <v>106</v>
      </c>
      <c r="G719" s="14" t="s">
        <v>962</v>
      </c>
      <c r="H719" s="14" t="s">
        <v>2830</v>
      </c>
      <c r="I719" s="14">
        <v>30</v>
      </c>
      <c r="J719" s="14">
        <v>30</v>
      </c>
      <c r="K719" s="14"/>
      <c r="L719" s="14"/>
      <c r="M719" s="14"/>
      <c r="N719" s="14">
        <v>30</v>
      </c>
      <c r="O719" s="14"/>
      <c r="P719" s="14"/>
      <c r="Q719" s="14" t="s">
        <v>119</v>
      </c>
      <c r="R719" s="14" t="s">
        <v>108</v>
      </c>
      <c r="S719" s="14" t="s">
        <v>108</v>
      </c>
      <c r="T719" s="14" t="s">
        <v>108</v>
      </c>
      <c r="U719" s="14" t="s">
        <v>120</v>
      </c>
      <c r="V719" s="14" t="s">
        <v>120</v>
      </c>
      <c r="W719" s="14">
        <v>65</v>
      </c>
      <c r="X719" s="14">
        <v>174</v>
      </c>
      <c r="Y719" s="14">
        <v>391</v>
      </c>
      <c r="Z719" s="14" t="s">
        <v>2823</v>
      </c>
      <c r="AA719" s="14" t="s">
        <v>2831</v>
      </c>
      <c r="AB719" s="14" t="s">
        <v>288</v>
      </c>
      <c r="AC719" s="28"/>
      <c r="AD719" s="28"/>
      <c r="AE719" s="28"/>
      <c r="AF719" s="28"/>
    </row>
    <row r="720" ht="71.25" spans="1:32">
      <c r="A720" s="32" t="s">
        <v>57</v>
      </c>
      <c r="B720" s="14" t="s">
        <v>2832</v>
      </c>
      <c r="C720" s="14" t="s">
        <v>2833</v>
      </c>
      <c r="D720" s="14" t="s">
        <v>288</v>
      </c>
      <c r="E720" s="14" t="s">
        <v>962</v>
      </c>
      <c r="F720" s="14" t="s">
        <v>106</v>
      </c>
      <c r="G720" s="14" t="s">
        <v>962</v>
      </c>
      <c r="H720" s="14" t="s">
        <v>2830</v>
      </c>
      <c r="I720" s="14">
        <v>30</v>
      </c>
      <c r="J720" s="14">
        <v>30</v>
      </c>
      <c r="K720" s="14"/>
      <c r="L720" s="14"/>
      <c r="M720" s="14"/>
      <c r="N720" s="14">
        <v>30</v>
      </c>
      <c r="O720" s="14"/>
      <c r="P720" s="14"/>
      <c r="Q720" s="14" t="s">
        <v>119</v>
      </c>
      <c r="R720" s="14" t="s">
        <v>108</v>
      </c>
      <c r="S720" s="14" t="s">
        <v>108</v>
      </c>
      <c r="T720" s="14" t="s">
        <v>108</v>
      </c>
      <c r="U720" s="14" t="s">
        <v>120</v>
      </c>
      <c r="V720" s="14" t="s">
        <v>120</v>
      </c>
      <c r="W720" s="14">
        <v>15</v>
      </c>
      <c r="X720" s="14">
        <v>37</v>
      </c>
      <c r="Y720" s="14">
        <v>187</v>
      </c>
      <c r="Z720" s="14" t="s">
        <v>2823</v>
      </c>
      <c r="AA720" s="14" t="s">
        <v>2834</v>
      </c>
      <c r="AB720" s="14" t="s">
        <v>288</v>
      </c>
      <c r="AC720" s="28"/>
      <c r="AD720" s="28"/>
      <c r="AE720" s="28"/>
      <c r="AF720" s="28"/>
    </row>
    <row r="721" ht="71.25" spans="1:32">
      <c r="A721" s="32" t="s">
        <v>57</v>
      </c>
      <c r="B721" s="14" t="s">
        <v>2835</v>
      </c>
      <c r="C721" s="14" t="s">
        <v>2836</v>
      </c>
      <c r="D721" s="14" t="s">
        <v>288</v>
      </c>
      <c r="E721" s="14" t="s">
        <v>962</v>
      </c>
      <c r="F721" s="14" t="s">
        <v>106</v>
      </c>
      <c r="G721" s="14" t="s">
        <v>962</v>
      </c>
      <c r="H721" s="14" t="s">
        <v>2830</v>
      </c>
      <c r="I721" s="14">
        <v>10</v>
      </c>
      <c r="J721" s="14">
        <v>10</v>
      </c>
      <c r="K721" s="14"/>
      <c r="L721" s="14"/>
      <c r="M721" s="14"/>
      <c r="N721" s="14">
        <v>10</v>
      </c>
      <c r="O721" s="14"/>
      <c r="P721" s="14"/>
      <c r="Q721" s="14" t="s">
        <v>119</v>
      </c>
      <c r="R721" s="14" t="s">
        <v>108</v>
      </c>
      <c r="S721" s="14" t="s">
        <v>108</v>
      </c>
      <c r="T721" s="14" t="s">
        <v>108</v>
      </c>
      <c r="U721" s="14" t="s">
        <v>120</v>
      </c>
      <c r="V721" s="14" t="s">
        <v>120</v>
      </c>
      <c r="W721" s="14">
        <v>25</v>
      </c>
      <c r="X721" s="14">
        <v>75</v>
      </c>
      <c r="Y721" s="14">
        <v>385</v>
      </c>
      <c r="Z721" s="14" t="s">
        <v>2823</v>
      </c>
      <c r="AA721" s="14" t="s">
        <v>2837</v>
      </c>
      <c r="AB721" s="14" t="s">
        <v>288</v>
      </c>
      <c r="AC721" s="28"/>
      <c r="AD721" s="28"/>
      <c r="AE721" s="28"/>
      <c r="AF721" s="28"/>
    </row>
    <row r="722" ht="57" spans="1:32">
      <c r="A722" s="32" t="s">
        <v>57</v>
      </c>
      <c r="B722" s="14" t="s">
        <v>2838</v>
      </c>
      <c r="C722" s="14" t="s">
        <v>2839</v>
      </c>
      <c r="D722" s="14" t="s">
        <v>288</v>
      </c>
      <c r="E722" s="14" t="s">
        <v>962</v>
      </c>
      <c r="F722" s="14" t="s">
        <v>106</v>
      </c>
      <c r="G722" s="14" t="s">
        <v>962</v>
      </c>
      <c r="H722" s="14" t="s">
        <v>2830</v>
      </c>
      <c r="I722" s="14">
        <v>30</v>
      </c>
      <c r="J722" s="14">
        <v>30</v>
      </c>
      <c r="K722" s="14"/>
      <c r="L722" s="14"/>
      <c r="M722" s="14"/>
      <c r="N722" s="14">
        <v>30</v>
      </c>
      <c r="O722" s="14"/>
      <c r="P722" s="14"/>
      <c r="Q722" s="14" t="s">
        <v>119</v>
      </c>
      <c r="R722" s="14" t="s">
        <v>108</v>
      </c>
      <c r="S722" s="14" t="s">
        <v>108</v>
      </c>
      <c r="T722" s="14" t="s">
        <v>108</v>
      </c>
      <c r="U722" s="14" t="s">
        <v>120</v>
      </c>
      <c r="V722" s="14" t="s">
        <v>120</v>
      </c>
      <c r="W722" s="14">
        <v>37</v>
      </c>
      <c r="X722" s="14">
        <v>71</v>
      </c>
      <c r="Y722" s="14">
        <v>489</v>
      </c>
      <c r="Z722" s="14" t="s">
        <v>2823</v>
      </c>
      <c r="AA722" s="14" t="s">
        <v>2840</v>
      </c>
      <c r="AB722" s="14" t="s">
        <v>288</v>
      </c>
      <c r="AC722" s="28"/>
      <c r="AD722" s="28"/>
      <c r="AE722" s="28"/>
      <c r="AF722" s="28"/>
    </row>
    <row r="723" ht="85.5" spans="1:32">
      <c r="A723" s="32" t="s">
        <v>57</v>
      </c>
      <c r="B723" s="14" t="s">
        <v>2841</v>
      </c>
      <c r="C723" s="14" t="s">
        <v>2842</v>
      </c>
      <c r="D723" s="14" t="s">
        <v>288</v>
      </c>
      <c r="E723" s="14" t="s">
        <v>962</v>
      </c>
      <c r="F723" s="14" t="s">
        <v>106</v>
      </c>
      <c r="G723" s="14" t="s">
        <v>962</v>
      </c>
      <c r="H723" s="14" t="s">
        <v>2830</v>
      </c>
      <c r="I723" s="14">
        <v>40</v>
      </c>
      <c r="J723" s="14">
        <v>40</v>
      </c>
      <c r="K723" s="14"/>
      <c r="L723" s="14"/>
      <c r="M723" s="14"/>
      <c r="N723" s="14">
        <v>40</v>
      </c>
      <c r="O723" s="14"/>
      <c r="P723" s="14"/>
      <c r="Q723" s="14" t="s">
        <v>119</v>
      </c>
      <c r="R723" s="14" t="s">
        <v>108</v>
      </c>
      <c r="S723" s="14" t="s">
        <v>108</v>
      </c>
      <c r="T723" s="14" t="s">
        <v>108</v>
      </c>
      <c r="U723" s="14" t="s">
        <v>120</v>
      </c>
      <c r="V723" s="14" t="s">
        <v>120</v>
      </c>
      <c r="W723" s="14">
        <v>8</v>
      </c>
      <c r="X723" s="14">
        <v>28</v>
      </c>
      <c r="Y723" s="14">
        <v>157</v>
      </c>
      <c r="Z723" s="14" t="s">
        <v>2823</v>
      </c>
      <c r="AA723" s="14" t="s">
        <v>2843</v>
      </c>
      <c r="AB723" s="14" t="s">
        <v>288</v>
      </c>
      <c r="AC723" s="28"/>
      <c r="AD723" s="28"/>
      <c r="AE723" s="28"/>
      <c r="AF723" s="28"/>
    </row>
    <row r="724" ht="71.25" spans="1:32">
      <c r="A724" s="32" t="s">
        <v>57</v>
      </c>
      <c r="B724" s="14" t="s">
        <v>2844</v>
      </c>
      <c r="C724" s="14" t="s">
        <v>2845</v>
      </c>
      <c r="D724" s="14" t="s">
        <v>288</v>
      </c>
      <c r="E724" s="14" t="s">
        <v>962</v>
      </c>
      <c r="F724" s="14" t="s">
        <v>106</v>
      </c>
      <c r="G724" s="14" t="s">
        <v>962</v>
      </c>
      <c r="H724" s="14" t="s">
        <v>2830</v>
      </c>
      <c r="I724" s="14">
        <v>3.5</v>
      </c>
      <c r="J724" s="14">
        <v>3.5</v>
      </c>
      <c r="K724" s="14"/>
      <c r="L724" s="14"/>
      <c r="M724" s="14"/>
      <c r="N724" s="14">
        <v>3.5</v>
      </c>
      <c r="O724" s="14"/>
      <c r="P724" s="14"/>
      <c r="Q724" s="14" t="s">
        <v>119</v>
      </c>
      <c r="R724" s="14" t="s">
        <v>108</v>
      </c>
      <c r="S724" s="14" t="s">
        <v>108</v>
      </c>
      <c r="T724" s="14" t="s">
        <v>108</v>
      </c>
      <c r="U724" s="14" t="s">
        <v>120</v>
      </c>
      <c r="V724" s="14" t="s">
        <v>120</v>
      </c>
      <c r="W724" s="14">
        <v>10</v>
      </c>
      <c r="X724" s="14">
        <v>37</v>
      </c>
      <c r="Y724" s="14">
        <v>131</v>
      </c>
      <c r="Z724" s="14" t="s">
        <v>2823</v>
      </c>
      <c r="AA724" s="14" t="s">
        <v>2846</v>
      </c>
      <c r="AB724" s="14" t="s">
        <v>288</v>
      </c>
      <c r="AC724" s="28"/>
      <c r="AD724" s="28"/>
      <c r="AE724" s="28"/>
      <c r="AF724" s="28"/>
    </row>
    <row r="725" ht="57" spans="1:32">
      <c r="A725" s="32" t="s">
        <v>57</v>
      </c>
      <c r="B725" s="14" t="s">
        <v>2847</v>
      </c>
      <c r="C725" s="14" t="s">
        <v>2848</v>
      </c>
      <c r="D725" s="14" t="s">
        <v>288</v>
      </c>
      <c r="E725" s="14" t="s">
        <v>962</v>
      </c>
      <c r="F725" s="14" t="s">
        <v>106</v>
      </c>
      <c r="G725" s="14" t="s">
        <v>962</v>
      </c>
      <c r="H725" s="14" t="s">
        <v>2830</v>
      </c>
      <c r="I725" s="14">
        <v>5</v>
      </c>
      <c r="J725" s="14">
        <v>5</v>
      </c>
      <c r="K725" s="14"/>
      <c r="L725" s="14"/>
      <c r="M725" s="14"/>
      <c r="N725" s="14">
        <v>5</v>
      </c>
      <c r="O725" s="14"/>
      <c r="P725" s="14"/>
      <c r="Q725" s="14" t="s">
        <v>119</v>
      </c>
      <c r="R725" s="14" t="s">
        <v>108</v>
      </c>
      <c r="S725" s="14" t="s">
        <v>108</v>
      </c>
      <c r="T725" s="14" t="s">
        <v>108</v>
      </c>
      <c r="U725" s="14" t="s">
        <v>120</v>
      </c>
      <c r="V725" s="14" t="s">
        <v>120</v>
      </c>
      <c r="W725" s="14">
        <v>32</v>
      </c>
      <c r="X725" s="14">
        <v>87</v>
      </c>
      <c r="Y725" s="14">
        <v>121</v>
      </c>
      <c r="Z725" s="14" t="s">
        <v>2823</v>
      </c>
      <c r="AA725" s="14" t="s">
        <v>2849</v>
      </c>
      <c r="AB725" s="14" t="s">
        <v>288</v>
      </c>
      <c r="AC725" s="28"/>
      <c r="AD725" s="28"/>
      <c r="AE725" s="28"/>
      <c r="AF725" s="28"/>
    </row>
    <row r="726" ht="99.75" spans="1:32">
      <c r="A726" s="32" t="s">
        <v>57</v>
      </c>
      <c r="B726" s="14" t="s">
        <v>2850</v>
      </c>
      <c r="C726" s="14" t="s">
        <v>2851</v>
      </c>
      <c r="D726" s="14" t="s">
        <v>288</v>
      </c>
      <c r="E726" s="14" t="s">
        <v>1079</v>
      </c>
      <c r="F726" s="14" t="s">
        <v>106</v>
      </c>
      <c r="G726" s="14" t="s">
        <v>1079</v>
      </c>
      <c r="H726" s="14" t="s">
        <v>2852</v>
      </c>
      <c r="I726" s="14">
        <v>10</v>
      </c>
      <c r="J726" s="14">
        <v>10</v>
      </c>
      <c r="K726" s="14"/>
      <c r="L726" s="14"/>
      <c r="M726" s="14"/>
      <c r="N726" s="14">
        <v>10</v>
      </c>
      <c r="O726" s="14"/>
      <c r="P726" s="14"/>
      <c r="Q726" s="14" t="s">
        <v>119</v>
      </c>
      <c r="R726" s="14" t="s">
        <v>108</v>
      </c>
      <c r="S726" s="14" t="s">
        <v>108</v>
      </c>
      <c r="T726" s="14" t="s">
        <v>120</v>
      </c>
      <c r="U726" s="14" t="s">
        <v>120</v>
      </c>
      <c r="V726" s="14" t="s">
        <v>120</v>
      </c>
      <c r="W726" s="14">
        <v>22</v>
      </c>
      <c r="X726" s="14">
        <v>76</v>
      </c>
      <c r="Y726" s="14">
        <v>138</v>
      </c>
      <c r="Z726" s="14" t="s">
        <v>2823</v>
      </c>
      <c r="AA726" s="14" t="s">
        <v>2853</v>
      </c>
      <c r="AB726" s="14" t="s">
        <v>288</v>
      </c>
      <c r="AC726" s="28"/>
      <c r="AD726" s="28"/>
      <c r="AE726" s="28"/>
      <c r="AF726" s="28"/>
    </row>
    <row r="727" ht="99.75" spans="1:32">
      <c r="A727" s="32" t="s">
        <v>57</v>
      </c>
      <c r="B727" s="14" t="s">
        <v>2854</v>
      </c>
      <c r="C727" s="14" t="s">
        <v>2851</v>
      </c>
      <c r="D727" s="14" t="s">
        <v>288</v>
      </c>
      <c r="E727" s="14" t="s">
        <v>1079</v>
      </c>
      <c r="F727" s="14" t="s">
        <v>106</v>
      </c>
      <c r="G727" s="14" t="s">
        <v>1079</v>
      </c>
      <c r="H727" s="14" t="s">
        <v>2852</v>
      </c>
      <c r="I727" s="14">
        <v>10</v>
      </c>
      <c r="J727" s="14">
        <v>10</v>
      </c>
      <c r="K727" s="14"/>
      <c r="L727" s="14"/>
      <c r="M727" s="14"/>
      <c r="N727" s="14">
        <v>10</v>
      </c>
      <c r="O727" s="14"/>
      <c r="P727" s="14"/>
      <c r="Q727" s="14" t="s">
        <v>119</v>
      </c>
      <c r="R727" s="14" t="s">
        <v>108</v>
      </c>
      <c r="S727" s="14" t="s">
        <v>108</v>
      </c>
      <c r="T727" s="14" t="s">
        <v>120</v>
      </c>
      <c r="U727" s="14" t="s">
        <v>120</v>
      </c>
      <c r="V727" s="14" t="s">
        <v>120</v>
      </c>
      <c r="W727" s="14">
        <v>10</v>
      </c>
      <c r="X727" s="14">
        <v>32</v>
      </c>
      <c r="Y727" s="14">
        <v>83</v>
      </c>
      <c r="Z727" s="14" t="s">
        <v>2823</v>
      </c>
      <c r="AA727" s="14" t="s">
        <v>2855</v>
      </c>
      <c r="AB727" s="14" t="s">
        <v>288</v>
      </c>
      <c r="AC727" s="28"/>
      <c r="AD727" s="28"/>
      <c r="AE727" s="28"/>
      <c r="AF727" s="28"/>
    </row>
    <row r="728" ht="99.75" spans="1:32">
      <c r="A728" s="32" t="s">
        <v>57</v>
      </c>
      <c r="B728" s="14" t="s">
        <v>2856</v>
      </c>
      <c r="C728" s="14" t="s">
        <v>2851</v>
      </c>
      <c r="D728" s="14" t="s">
        <v>288</v>
      </c>
      <c r="E728" s="14" t="s">
        <v>1079</v>
      </c>
      <c r="F728" s="14" t="s">
        <v>106</v>
      </c>
      <c r="G728" s="14" t="s">
        <v>1079</v>
      </c>
      <c r="H728" s="14" t="s">
        <v>2852</v>
      </c>
      <c r="I728" s="14">
        <v>10</v>
      </c>
      <c r="J728" s="14">
        <v>10</v>
      </c>
      <c r="K728" s="14"/>
      <c r="L728" s="14"/>
      <c r="M728" s="14"/>
      <c r="N728" s="14">
        <v>10</v>
      </c>
      <c r="O728" s="14"/>
      <c r="P728" s="14"/>
      <c r="Q728" s="14" t="s">
        <v>119</v>
      </c>
      <c r="R728" s="14" t="s">
        <v>108</v>
      </c>
      <c r="S728" s="14" t="s">
        <v>108</v>
      </c>
      <c r="T728" s="14" t="s">
        <v>120</v>
      </c>
      <c r="U728" s="14" t="s">
        <v>120</v>
      </c>
      <c r="V728" s="14" t="s">
        <v>120</v>
      </c>
      <c r="W728" s="14">
        <v>6</v>
      </c>
      <c r="X728" s="14">
        <v>17</v>
      </c>
      <c r="Y728" s="14">
        <v>86</v>
      </c>
      <c r="Z728" s="14" t="s">
        <v>2823</v>
      </c>
      <c r="AA728" s="14" t="s">
        <v>2857</v>
      </c>
      <c r="AB728" s="14" t="s">
        <v>288</v>
      </c>
      <c r="AC728" s="28"/>
      <c r="AD728" s="28"/>
      <c r="AE728" s="28"/>
      <c r="AF728" s="28"/>
    </row>
    <row r="729" ht="57" spans="1:32">
      <c r="A729" s="32" t="s">
        <v>57</v>
      </c>
      <c r="B729" s="14" t="s">
        <v>2858</v>
      </c>
      <c r="C729" s="14" t="s">
        <v>2859</v>
      </c>
      <c r="D729" s="14" t="s">
        <v>288</v>
      </c>
      <c r="E729" s="14" t="s">
        <v>289</v>
      </c>
      <c r="F729" s="14" t="s">
        <v>106</v>
      </c>
      <c r="G729" s="14" t="s">
        <v>289</v>
      </c>
      <c r="H729" s="14" t="s">
        <v>290</v>
      </c>
      <c r="I729" s="14">
        <v>110</v>
      </c>
      <c r="J729" s="14">
        <v>110</v>
      </c>
      <c r="K729" s="14"/>
      <c r="L729" s="14"/>
      <c r="M729" s="14"/>
      <c r="N729" s="14">
        <v>110</v>
      </c>
      <c r="O729" s="14"/>
      <c r="P729" s="14"/>
      <c r="Q729" s="14" t="s">
        <v>119</v>
      </c>
      <c r="R729" s="14" t="s">
        <v>108</v>
      </c>
      <c r="S729" s="14" t="s">
        <v>108</v>
      </c>
      <c r="T729" s="14" t="s">
        <v>108</v>
      </c>
      <c r="U729" s="14" t="s">
        <v>120</v>
      </c>
      <c r="V729" s="14" t="s">
        <v>120</v>
      </c>
      <c r="W729" s="14">
        <v>100</v>
      </c>
      <c r="X729" s="14">
        <v>311</v>
      </c>
      <c r="Y729" s="14">
        <v>200</v>
      </c>
      <c r="Z729" s="14" t="s">
        <v>2823</v>
      </c>
      <c r="AA729" s="14" t="s">
        <v>2860</v>
      </c>
      <c r="AB729" s="14" t="s">
        <v>288</v>
      </c>
      <c r="AC729" s="28"/>
      <c r="AD729" s="28"/>
      <c r="AE729" s="28"/>
      <c r="AF729" s="28"/>
    </row>
    <row r="730" ht="57" spans="1:32">
      <c r="A730" s="32" t="s">
        <v>57</v>
      </c>
      <c r="B730" s="14" t="s">
        <v>2861</v>
      </c>
      <c r="C730" s="14" t="s">
        <v>2862</v>
      </c>
      <c r="D730" s="14" t="s">
        <v>288</v>
      </c>
      <c r="E730" s="14" t="s">
        <v>289</v>
      </c>
      <c r="F730" s="14" t="s">
        <v>106</v>
      </c>
      <c r="G730" s="14" t="s">
        <v>289</v>
      </c>
      <c r="H730" s="14" t="s">
        <v>290</v>
      </c>
      <c r="I730" s="14">
        <v>100</v>
      </c>
      <c r="J730" s="14">
        <v>100</v>
      </c>
      <c r="K730" s="14"/>
      <c r="L730" s="14"/>
      <c r="M730" s="14"/>
      <c r="N730" s="14">
        <v>100</v>
      </c>
      <c r="O730" s="14"/>
      <c r="P730" s="14"/>
      <c r="Q730" s="14" t="s">
        <v>119</v>
      </c>
      <c r="R730" s="14" t="s">
        <v>108</v>
      </c>
      <c r="S730" s="14" t="s">
        <v>108</v>
      </c>
      <c r="T730" s="14" t="s">
        <v>108</v>
      </c>
      <c r="U730" s="14" t="s">
        <v>120</v>
      </c>
      <c r="V730" s="14" t="s">
        <v>120</v>
      </c>
      <c r="W730" s="14">
        <v>320</v>
      </c>
      <c r="X730" s="14">
        <v>1040</v>
      </c>
      <c r="Y730" s="14">
        <v>1040</v>
      </c>
      <c r="Z730" s="14" t="s">
        <v>2823</v>
      </c>
      <c r="AA730" s="14" t="s">
        <v>2863</v>
      </c>
      <c r="AB730" s="14" t="s">
        <v>288</v>
      </c>
      <c r="AC730" s="28"/>
      <c r="AD730" s="28"/>
      <c r="AE730" s="28"/>
      <c r="AF730" s="28"/>
    </row>
    <row r="731" ht="57" spans="1:32">
      <c r="A731" s="32" t="s">
        <v>57</v>
      </c>
      <c r="B731" s="14" t="s">
        <v>2864</v>
      </c>
      <c r="C731" s="14" t="s">
        <v>2865</v>
      </c>
      <c r="D731" s="14" t="s">
        <v>288</v>
      </c>
      <c r="E731" s="14" t="s">
        <v>289</v>
      </c>
      <c r="F731" s="14" t="s">
        <v>106</v>
      </c>
      <c r="G731" s="14" t="s">
        <v>289</v>
      </c>
      <c r="H731" s="14" t="s">
        <v>290</v>
      </c>
      <c r="I731" s="14">
        <v>20</v>
      </c>
      <c r="J731" s="14">
        <v>20</v>
      </c>
      <c r="K731" s="14"/>
      <c r="L731" s="14"/>
      <c r="M731" s="14"/>
      <c r="N731" s="14">
        <v>20</v>
      </c>
      <c r="O731" s="14"/>
      <c r="P731" s="14"/>
      <c r="Q731" s="14" t="s">
        <v>119</v>
      </c>
      <c r="R731" s="14" t="s">
        <v>108</v>
      </c>
      <c r="S731" s="14" t="s">
        <v>108</v>
      </c>
      <c r="T731" s="14" t="s">
        <v>108</v>
      </c>
      <c r="U731" s="14" t="s">
        <v>120</v>
      </c>
      <c r="V731" s="14" t="s">
        <v>120</v>
      </c>
      <c r="W731" s="14">
        <v>105</v>
      </c>
      <c r="X731" s="14">
        <v>310</v>
      </c>
      <c r="Y731" s="14">
        <v>400</v>
      </c>
      <c r="Z731" s="14" t="s">
        <v>2823</v>
      </c>
      <c r="AA731" s="14" t="s">
        <v>2866</v>
      </c>
      <c r="AB731" s="14" t="s">
        <v>288</v>
      </c>
      <c r="AC731" s="28"/>
      <c r="AD731" s="28"/>
      <c r="AE731" s="28"/>
      <c r="AF731" s="28"/>
    </row>
    <row r="732" ht="57" spans="1:32">
      <c r="A732" s="32" t="s">
        <v>57</v>
      </c>
      <c r="B732" s="14" t="s">
        <v>2867</v>
      </c>
      <c r="C732" s="14" t="s">
        <v>2868</v>
      </c>
      <c r="D732" s="14" t="s">
        <v>288</v>
      </c>
      <c r="E732" s="14" t="s">
        <v>289</v>
      </c>
      <c r="F732" s="14" t="s">
        <v>106</v>
      </c>
      <c r="G732" s="14" t="s">
        <v>289</v>
      </c>
      <c r="H732" s="14" t="s">
        <v>290</v>
      </c>
      <c r="I732" s="14">
        <v>10</v>
      </c>
      <c r="J732" s="14">
        <v>10</v>
      </c>
      <c r="K732" s="14"/>
      <c r="L732" s="14"/>
      <c r="M732" s="14"/>
      <c r="N732" s="14">
        <v>10</v>
      </c>
      <c r="O732" s="14"/>
      <c r="P732" s="14"/>
      <c r="Q732" s="14" t="s">
        <v>119</v>
      </c>
      <c r="R732" s="14" t="s">
        <v>108</v>
      </c>
      <c r="S732" s="14" t="s">
        <v>108</v>
      </c>
      <c r="T732" s="14" t="s">
        <v>108</v>
      </c>
      <c r="U732" s="14" t="s">
        <v>120</v>
      </c>
      <c r="V732" s="14" t="s">
        <v>120</v>
      </c>
      <c r="W732" s="14">
        <v>4</v>
      </c>
      <c r="X732" s="14">
        <v>15</v>
      </c>
      <c r="Y732" s="14">
        <v>15</v>
      </c>
      <c r="Z732" s="14" t="s">
        <v>2823</v>
      </c>
      <c r="AA732" s="14" t="s">
        <v>2869</v>
      </c>
      <c r="AB732" s="14" t="s">
        <v>288</v>
      </c>
      <c r="AC732" s="28"/>
      <c r="AD732" s="28"/>
      <c r="AE732" s="28"/>
      <c r="AF732" s="28"/>
    </row>
    <row r="733" ht="57" spans="1:32">
      <c r="A733" s="32" t="s">
        <v>57</v>
      </c>
      <c r="B733" s="14" t="s">
        <v>2870</v>
      </c>
      <c r="C733" s="14" t="s">
        <v>2871</v>
      </c>
      <c r="D733" s="14" t="s">
        <v>288</v>
      </c>
      <c r="E733" s="14" t="s">
        <v>289</v>
      </c>
      <c r="F733" s="14" t="s">
        <v>106</v>
      </c>
      <c r="G733" s="14" t="s">
        <v>289</v>
      </c>
      <c r="H733" s="14" t="s">
        <v>290</v>
      </c>
      <c r="I733" s="14">
        <v>36</v>
      </c>
      <c r="J733" s="14">
        <v>36</v>
      </c>
      <c r="K733" s="14"/>
      <c r="L733" s="14"/>
      <c r="M733" s="14"/>
      <c r="N733" s="14">
        <v>36</v>
      </c>
      <c r="O733" s="14"/>
      <c r="P733" s="14"/>
      <c r="Q733" s="14" t="s">
        <v>119</v>
      </c>
      <c r="R733" s="14" t="s">
        <v>108</v>
      </c>
      <c r="S733" s="14" t="s">
        <v>108</v>
      </c>
      <c r="T733" s="14" t="s">
        <v>108</v>
      </c>
      <c r="U733" s="14" t="s">
        <v>120</v>
      </c>
      <c r="V733" s="14" t="s">
        <v>120</v>
      </c>
      <c r="W733" s="14">
        <v>31</v>
      </c>
      <c r="X733" s="14">
        <v>143</v>
      </c>
      <c r="Y733" s="14">
        <v>143</v>
      </c>
      <c r="Z733" s="14" t="s">
        <v>2823</v>
      </c>
      <c r="AA733" s="14" t="s">
        <v>2872</v>
      </c>
      <c r="AB733" s="14" t="s">
        <v>288</v>
      </c>
      <c r="AC733" s="28"/>
      <c r="AD733" s="28"/>
      <c r="AE733" s="28"/>
      <c r="AF733" s="28"/>
    </row>
    <row r="734" ht="57" spans="1:32">
      <c r="A734" s="32" t="s">
        <v>57</v>
      </c>
      <c r="B734" s="14" t="s">
        <v>2873</v>
      </c>
      <c r="C734" s="14" t="s">
        <v>2874</v>
      </c>
      <c r="D734" s="14" t="s">
        <v>288</v>
      </c>
      <c r="E734" s="14" t="s">
        <v>295</v>
      </c>
      <c r="F734" s="14" t="s">
        <v>106</v>
      </c>
      <c r="G734" s="14" t="s">
        <v>295</v>
      </c>
      <c r="H734" s="14" t="s">
        <v>296</v>
      </c>
      <c r="I734" s="14">
        <v>20</v>
      </c>
      <c r="J734" s="14">
        <v>20</v>
      </c>
      <c r="K734" s="14"/>
      <c r="L734" s="14"/>
      <c r="M734" s="14"/>
      <c r="N734" s="14">
        <v>20</v>
      </c>
      <c r="O734" s="14"/>
      <c r="P734" s="14"/>
      <c r="Q734" s="14" t="s">
        <v>119</v>
      </c>
      <c r="R734" s="14" t="s">
        <v>108</v>
      </c>
      <c r="S734" s="14" t="s">
        <v>120</v>
      </c>
      <c r="T734" s="14" t="s">
        <v>120</v>
      </c>
      <c r="U734" s="14" t="s">
        <v>120</v>
      </c>
      <c r="V734" s="14" t="s">
        <v>120</v>
      </c>
      <c r="W734" s="14">
        <v>15</v>
      </c>
      <c r="X734" s="14">
        <v>54</v>
      </c>
      <c r="Y734" s="14">
        <v>214</v>
      </c>
      <c r="Z734" s="14" t="s">
        <v>2823</v>
      </c>
      <c r="AA734" s="14" t="s">
        <v>2875</v>
      </c>
      <c r="AB734" s="14" t="s">
        <v>288</v>
      </c>
      <c r="AC734" s="28"/>
      <c r="AD734" s="28"/>
      <c r="AE734" s="28"/>
      <c r="AF734" s="28"/>
    </row>
    <row r="735" ht="71.25" spans="1:32">
      <c r="A735" s="32" t="s">
        <v>57</v>
      </c>
      <c r="B735" s="14" t="s">
        <v>2876</v>
      </c>
      <c r="C735" s="14" t="s">
        <v>2877</v>
      </c>
      <c r="D735" s="14" t="s">
        <v>288</v>
      </c>
      <c r="E735" s="14" t="s">
        <v>295</v>
      </c>
      <c r="F735" s="14" t="s">
        <v>106</v>
      </c>
      <c r="G735" s="14" t="s">
        <v>295</v>
      </c>
      <c r="H735" s="14" t="s">
        <v>296</v>
      </c>
      <c r="I735" s="14">
        <v>10</v>
      </c>
      <c r="J735" s="14">
        <v>10</v>
      </c>
      <c r="K735" s="14"/>
      <c r="L735" s="14"/>
      <c r="M735" s="14"/>
      <c r="N735" s="14">
        <v>10</v>
      </c>
      <c r="O735" s="14"/>
      <c r="P735" s="14"/>
      <c r="Q735" s="14" t="s">
        <v>119</v>
      </c>
      <c r="R735" s="14" t="s">
        <v>108</v>
      </c>
      <c r="S735" s="14" t="s">
        <v>120</v>
      </c>
      <c r="T735" s="14" t="s">
        <v>120</v>
      </c>
      <c r="U735" s="14" t="s">
        <v>120</v>
      </c>
      <c r="V735" s="14" t="s">
        <v>120</v>
      </c>
      <c r="W735" s="14">
        <v>8</v>
      </c>
      <c r="X735" s="14">
        <v>36</v>
      </c>
      <c r="Y735" s="14">
        <v>116</v>
      </c>
      <c r="Z735" s="14" t="s">
        <v>2823</v>
      </c>
      <c r="AA735" s="14" t="s">
        <v>2878</v>
      </c>
      <c r="AB735" s="14" t="s">
        <v>288</v>
      </c>
      <c r="AC735" s="28"/>
      <c r="AD735" s="28"/>
      <c r="AE735" s="28"/>
      <c r="AF735" s="28"/>
    </row>
    <row r="736" ht="71.25" spans="1:32">
      <c r="A736" s="32" t="s">
        <v>57</v>
      </c>
      <c r="B736" s="14" t="s">
        <v>2879</v>
      </c>
      <c r="C736" s="14" t="s">
        <v>2880</v>
      </c>
      <c r="D736" s="14" t="s">
        <v>288</v>
      </c>
      <c r="E736" s="14" t="s">
        <v>295</v>
      </c>
      <c r="F736" s="14" t="s">
        <v>106</v>
      </c>
      <c r="G736" s="14" t="s">
        <v>295</v>
      </c>
      <c r="H736" s="14" t="s">
        <v>296</v>
      </c>
      <c r="I736" s="14">
        <v>10</v>
      </c>
      <c r="J736" s="14">
        <v>10</v>
      </c>
      <c r="K736" s="14"/>
      <c r="L736" s="14"/>
      <c r="M736" s="14"/>
      <c r="N736" s="14">
        <v>10</v>
      </c>
      <c r="O736" s="14"/>
      <c r="P736" s="14"/>
      <c r="Q736" s="14" t="s">
        <v>119</v>
      </c>
      <c r="R736" s="14" t="s">
        <v>108</v>
      </c>
      <c r="S736" s="14" t="s">
        <v>120</v>
      </c>
      <c r="T736" s="14" t="s">
        <v>120</v>
      </c>
      <c r="U736" s="14" t="s">
        <v>120</v>
      </c>
      <c r="V736" s="14" t="s">
        <v>120</v>
      </c>
      <c r="W736" s="14">
        <v>23</v>
      </c>
      <c r="X736" s="14">
        <v>70</v>
      </c>
      <c r="Y736" s="14">
        <v>265</v>
      </c>
      <c r="Z736" s="14" t="s">
        <v>2823</v>
      </c>
      <c r="AA736" s="14" t="s">
        <v>2878</v>
      </c>
      <c r="AB736" s="14" t="s">
        <v>288</v>
      </c>
      <c r="AC736" s="28"/>
      <c r="AD736" s="28"/>
      <c r="AE736" s="28"/>
      <c r="AF736" s="28"/>
    </row>
    <row r="737" ht="85.5" spans="1:32">
      <c r="A737" s="32" t="s">
        <v>57</v>
      </c>
      <c r="B737" s="14" t="s">
        <v>2881</v>
      </c>
      <c r="C737" s="14" t="s">
        <v>2882</v>
      </c>
      <c r="D737" s="14" t="s">
        <v>288</v>
      </c>
      <c r="E737" s="14" t="s">
        <v>295</v>
      </c>
      <c r="F737" s="14" t="s">
        <v>106</v>
      </c>
      <c r="G737" s="14" t="s">
        <v>295</v>
      </c>
      <c r="H737" s="14" t="s">
        <v>296</v>
      </c>
      <c r="I737" s="14">
        <v>15</v>
      </c>
      <c r="J737" s="14">
        <v>15</v>
      </c>
      <c r="K737" s="14"/>
      <c r="L737" s="14"/>
      <c r="M737" s="14"/>
      <c r="N737" s="14">
        <v>15</v>
      </c>
      <c r="O737" s="14"/>
      <c r="P737" s="14"/>
      <c r="Q737" s="14" t="s">
        <v>119</v>
      </c>
      <c r="R737" s="14" t="s">
        <v>108</v>
      </c>
      <c r="S737" s="14" t="s">
        <v>120</v>
      </c>
      <c r="T737" s="14" t="s">
        <v>120</v>
      </c>
      <c r="U737" s="14" t="s">
        <v>120</v>
      </c>
      <c r="V737" s="14" t="s">
        <v>120</v>
      </c>
      <c r="W737" s="14">
        <v>23</v>
      </c>
      <c r="X737" s="14">
        <v>70</v>
      </c>
      <c r="Y737" s="14">
        <v>265</v>
      </c>
      <c r="Z737" s="14" t="s">
        <v>2823</v>
      </c>
      <c r="AA737" s="14" t="s">
        <v>2883</v>
      </c>
      <c r="AB737" s="14" t="s">
        <v>288</v>
      </c>
      <c r="AC737" s="28"/>
      <c r="AD737" s="28"/>
      <c r="AE737" s="28"/>
      <c r="AF737" s="28"/>
    </row>
    <row r="738" ht="71.25" spans="1:32">
      <c r="A738" s="32" t="s">
        <v>57</v>
      </c>
      <c r="B738" s="14" t="s">
        <v>2884</v>
      </c>
      <c r="C738" s="14" t="s">
        <v>2885</v>
      </c>
      <c r="D738" s="14" t="s">
        <v>288</v>
      </c>
      <c r="E738" s="14" t="s">
        <v>1177</v>
      </c>
      <c r="F738" s="14" t="s">
        <v>106</v>
      </c>
      <c r="G738" s="14" t="s">
        <v>1177</v>
      </c>
      <c r="H738" s="14" t="s">
        <v>1178</v>
      </c>
      <c r="I738" s="14">
        <v>8</v>
      </c>
      <c r="J738" s="14">
        <v>8</v>
      </c>
      <c r="K738" s="14"/>
      <c r="L738" s="14"/>
      <c r="M738" s="14"/>
      <c r="N738" s="14">
        <v>8</v>
      </c>
      <c r="O738" s="14"/>
      <c r="P738" s="14"/>
      <c r="Q738" s="14" t="s">
        <v>119</v>
      </c>
      <c r="R738" s="14" t="s">
        <v>108</v>
      </c>
      <c r="S738" s="14" t="s">
        <v>108</v>
      </c>
      <c r="T738" s="14" t="s">
        <v>120</v>
      </c>
      <c r="U738" s="14" t="s">
        <v>120</v>
      </c>
      <c r="V738" s="14" t="s">
        <v>120</v>
      </c>
      <c r="W738" s="14">
        <v>78</v>
      </c>
      <c r="X738" s="14">
        <v>196</v>
      </c>
      <c r="Y738" s="14">
        <v>1648</v>
      </c>
      <c r="Z738" s="14" t="s">
        <v>2823</v>
      </c>
      <c r="AA738" s="14" t="s">
        <v>2886</v>
      </c>
      <c r="AB738" s="14" t="s">
        <v>288</v>
      </c>
      <c r="AC738" s="28"/>
      <c r="AD738" s="28"/>
      <c r="AE738" s="28"/>
      <c r="AF738" s="28"/>
    </row>
    <row r="739" ht="57" spans="1:32">
      <c r="A739" s="32" t="s">
        <v>57</v>
      </c>
      <c r="B739" s="14" t="s">
        <v>2887</v>
      </c>
      <c r="C739" s="14" t="s">
        <v>2888</v>
      </c>
      <c r="D739" s="14" t="s">
        <v>288</v>
      </c>
      <c r="E739" s="14" t="s">
        <v>1177</v>
      </c>
      <c r="F739" s="14" t="s">
        <v>106</v>
      </c>
      <c r="G739" s="14" t="s">
        <v>1177</v>
      </c>
      <c r="H739" s="14" t="s">
        <v>1178</v>
      </c>
      <c r="I739" s="14">
        <v>10</v>
      </c>
      <c r="J739" s="14">
        <v>10</v>
      </c>
      <c r="K739" s="14"/>
      <c r="L739" s="14"/>
      <c r="M739" s="14"/>
      <c r="N739" s="14">
        <v>10</v>
      </c>
      <c r="O739" s="14"/>
      <c r="P739" s="14"/>
      <c r="Q739" s="14" t="s">
        <v>119</v>
      </c>
      <c r="R739" s="14" t="s">
        <v>108</v>
      </c>
      <c r="S739" s="14" t="s">
        <v>108</v>
      </c>
      <c r="T739" s="14" t="s">
        <v>120</v>
      </c>
      <c r="U739" s="14" t="s">
        <v>120</v>
      </c>
      <c r="V739" s="14" t="s">
        <v>120</v>
      </c>
      <c r="W739" s="14">
        <v>78</v>
      </c>
      <c r="X739" s="14">
        <v>196</v>
      </c>
      <c r="Y739" s="14">
        <v>469</v>
      </c>
      <c r="Z739" s="14" t="s">
        <v>2823</v>
      </c>
      <c r="AA739" s="14" t="s">
        <v>2886</v>
      </c>
      <c r="AB739" s="14" t="s">
        <v>288</v>
      </c>
      <c r="AC739" s="28"/>
      <c r="AD739" s="28"/>
      <c r="AE739" s="28"/>
      <c r="AF739" s="28"/>
    </row>
    <row r="740" ht="57" spans="1:32">
      <c r="A740" s="32" t="s">
        <v>57</v>
      </c>
      <c r="B740" s="14" t="s">
        <v>2889</v>
      </c>
      <c r="C740" s="14" t="s">
        <v>2890</v>
      </c>
      <c r="D740" s="14" t="s">
        <v>288</v>
      </c>
      <c r="E740" s="14" t="s">
        <v>1177</v>
      </c>
      <c r="F740" s="14" t="s">
        <v>106</v>
      </c>
      <c r="G740" s="14" t="s">
        <v>1177</v>
      </c>
      <c r="H740" s="14" t="s">
        <v>1178</v>
      </c>
      <c r="I740" s="14">
        <v>10</v>
      </c>
      <c r="J740" s="14">
        <v>10</v>
      </c>
      <c r="K740" s="14"/>
      <c r="L740" s="14"/>
      <c r="M740" s="14"/>
      <c r="N740" s="14">
        <v>10</v>
      </c>
      <c r="O740" s="14"/>
      <c r="P740" s="14"/>
      <c r="Q740" s="14" t="s">
        <v>119</v>
      </c>
      <c r="R740" s="14" t="s">
        <v>108</v>
      </c>
      <c r="S740" s="14" t="s">
        <v>108</v>
      </c>
      <c r="T740" s="14" t="s">
        <v>120</v>
      </c>
      <c r="U740" s="14" t="s">
        <v>120</v>
      </c>
      <c r="V740" s="14" t="s">
        <v>120</v>
      </c>
      <c r="W740" s="14">
        <v>39</v>
      </c>
      <c r="X740" s="14">
        <v>158</v>
      </c>
      <c r="Y740" s="14">
        <v>346</v>
      </c>
      <c r="Z740" s="14" t="s">
        <v>2823</v>
      </c>
      <c r="AA740" s="14" t="s">
        <v>2886</v>
      </c>
      <c r="AB740" s="14" t="s">
        <v>288</v>
      </c>
      <c r="AC740" s="28"/>
      <c r="AD740" s="28"/>
      <c r="AE740" s="28"/>
      <c r="AF740" s="28"/>
    </row>
    <row r="741" ht="71.25" spans="1:32">
      <c r="A741" s="32" t="s">
        <v>57</v>
      </c>
      <c r="B741" s="14" t="s">
        <v>2891</v>
      </c>
      <c r="C741" s="14" t="s">
        <v>2892</v>
      </c>
      <c r="D741" s="14" t="s">
        <v>288</v>
      </c>
      <c r="E741" s="14" t="s">
        <v>2893</v>
      </c>
      <c r="F741" s="14" t="s">
        <v>106</v>
      </c>
      <c r="G741" s="14" t="s">
        <v>2894</v>
      </c>
      <c r="H741" s="14" t="s">
        <v>2895</v>
      </c>
      <c r="I741" s="14">
        <v>120</v>
      </c>
      <c r="J741" s="14">
        <v>110</v>
      </c>
      <c r="K741" s="14"/>
      <c r="L741" s="14"/>
      <c r="M741" s="14"/>
      <c r="N741" s="14">
        <v>110</v>
      </c>
      <c r="O741" s="14"/>
      <c r="P741" s="14">
        <v>10</v>
      </c>
      <c r="Q741" s="14" t="s">
        <v>119</v>
      </c>
      <c r="R741" s="14" t="s">
        <v>120</v>
      </c>
      <c r="S741" s="14" t="s">
        <v>108</v>
      </c>
      <c r="T741" s="14" t="s">
        <v>120</v>
      </c>
      <c r="U741" s="14" t="s">
        <v>120</v>
      </c>
      <c r="V741" s="14" t="s">
        <v>120</v>
      </c>
      <c r="W741" s="14">
        <v>15</v>
      </c>
      <c r="X741" s="14">
        <v>55</v>
      </c>
      <c r="Y741" s="14">
        <v>254</v>
      </c>
      <c r="Z741" s="14" t="s">
        <v>2823</v>
      </c>
      <c r="AA741" s="14" t="s">
        <v>2896</v>
      </c>
      <c r="AB741" s="14" t="s">
        <v>288</v>
      </c>
      <c r="AC741" s="28"/>
      <c r="AD741" s="28"/>
      <c r="AE741" s="28"/>
      <c r="AF741" s="28"/>
    </row>
    <row r="742" ht="57" spans="1:32">
      <c r="A742" s="32" t="s">
        <v>57</v>
      </c>
      <c r="B742" s="14" t="s">
        <v>2897</v>
      </c>
      <c r="C742" s="14" t="s">
        <v>2898</v>
      </c>
      <c r="D742" s="14" t="s">
        <v>288</v>
      </c>
      <c r="E742" s="14" t="s">
        <v>300</v>
      </c>
      <c r="F742" s="14" t="s">
        <v>106</v>
      </c>
      <c r="G742" s="14" t="s">
        <v>301</v>
      </c>
      <c r="H742" s="14" t="s">
        <v>302</v>
      </c>
      <c r="I742" s="14">
        <v>20</v>
      </c>
      <c r="J742" s="14">
        <v>20</v>
      </c>
      <c r="K742" s="14"/>
      <c r="L742" s="14"/>
      <c r="M742" s="14"/>
      <c r="N742" s="14">
        <v>20</v>
      </c>
      <c r="O742" s="14"/>
      <c r="P742" s="14"/>
      <c r="Q742" s="14" t="s">
        <v>119</v>
      </c>
      <c r="R742" s="14" t="s">
        <v>108</v>
      </c>
      <c r="S742" s="14" t="s">
        <v>108</v>
      </c>
      <c r="T742" s="14" t="s">
        <v>120</v>
      </c>
      <c r="U742" s="14" t="s">
        <v>108</v>
      </c>
      <c r="V742" s="14" t="s">
        <v>120</v>
      </c>
      <c r="W742" s="14">
        <v>6</v>
      </c>
      <c r="X742" s="14">
        <v>24</v>
      </c>
      <c r="Y742" s="14">
        <v>130</v>
      </c>
      <c r="Z742" s="14" t="s">
        <v>2823</v>
      </c>
      <c r="AA742" s="14" t="s">
        <v>2875</v>
      </c>
      <c r="AB742" s="14" t="s">
        <v>288</v>
      </c>
      <c r="AC742" s="28"/>
      <c r="AD742" s="28"/>
      <c r="AE742" s="28"/>
      <c r="AF742" s="28"/>
    </row>
    <row r="743" ht="57" spans="1:32">
      <c r="A743" s="32" t="s">
        <v>57</v>
      </c>
      <c r="B743" s="14" t="s">
        <v>2899</v>
      </c>
      <c r="C743" s="14" t="s">
        <v>2900</v>
      </c>
      <c r="D743" s="14" t="s">
        <v>288</v>
      </c>
      <c r="E743" s="14" t="s">
        <v>300</v>
      </c>
      <c r="F743" s="14" t="s">
        <v>106</v>
      </c>
      <c r="G743" s="14" t="s">
        <v>301</v>
      </c>
      <c r="H743" s="14" t="s">
        <v>302</v>
      </c>
      <c r="I743" s="14">
        <v>20</v>
      </c>
      <c r="J743" s="14">
        <v>20</v>
      </c>
      <c r="K743" s="14"/>
      <c r="L743" s="14"/>
      <c r="M743" s="14"/>
      <c r="N743" s="14">
        <v>20</v>
      </c>
      <c r="O743" s="14"/>
      <c r="P743" s="14"/>
      <c r="Q743" s="14" t="s">
        <v>119</v>
      </c>
      <c r="R743" s="14" t="s">
        <v>108</v>
      </c>
      <c r="S743" s="14" t="s">
        <v>108</v>
      </c>
      <c r="T743" s="14" t="s">
        <v>120</v>
      </c>
      <c r="U743" s="14" t="s">
        <v>108</v>
      </c>
      <c r="V743" s="14" t="s">
        <v>120</v>
      </c>
      <c r="W743" s="14">
        <v>40</v>
      </c>
      <c r="X743" s="14">
        <v>121</v>
      </c>
      <c r="Y743" s="14">
        <v>121</v>
      </c>
      <c r="Z743" s="14" t="s">
        <v>2823</v>
      </c>
      <c r="AA743" s="14" t="s">
        <v>2875</v>
      </c>
      <c r="AB743" s="14" t="s">
        <v>288</v>
      </c>
      <c r="AC743" s="28"/>
      <c r="AD743" s="28"/>
      <c r="AE743" s="28"/>
      <c r="AF743" s="28"/>
    </row>
    <row r="744" ht="57" spans="1:32">
      <c r="A744" s="32" t="s">
        <v>57</v>
      </c>
      <c r="B744" s="14" t="s">
        <v>2901</v>
      </c>
      <c r="C744" s="14" t="s">
        <v>2902</v>
      </c>
      <c r="D744" s="14" t="s">
        <v>288</v>
      </c>
      <c r="E744" s="14" t="s">
        <v>300</v>
      </c>
      <c r="F744" s="14" t="s">
        <v>106</v>
      </c>
      <c r="G744" s="14" t="s">
        <v>301</v>
      </c>
      <c r="H744" s="14" t="s">
        <v>302</v>
      </c>
      <c r="I744" s="14">
        <v>20</v>
      </c>
      <c r="J744" s="14">
        <v>20</v>
      </c>
      <c r="K744" s="14"/>
      <c r="L744" s="14"/>
      <c r="M744" s="14"/>
      <c r="N744" s="14">
        <v>20</v>
      </c>
      <c r="O744" s="14"/>
      <c r="P744" s="14"/>
      <c r="Q744" s="14" t="s">
        <v>119</v>
      </c>
      <c r="R744" s="14" t="s">
        <v>108</v>
      </c>
      <c r="S744" s="14" t="s">
        <v>108</v>
      </c>
      <c r="T744" s="14" t="s">
        <v>120</v>
      </c>
      <c r="U744" s="14" t="s">
        <v>108</v>
      </c>
      <c r="V744" s="14" t="s">
        <v>120</v>
      </c>
      <c r="W744" s="14">
        <v>36</v>
      </c>
      <c r="X744" s="14">
        <v>80</v>
      </c>
      <c r="Y744" s="14">
        <v>80</v>
      </c>
      <c r="Z744" s="14" t="s">
        <v>2823</v>
      </c>
      <c r="AA744" s="14" t="s">
        <v>2875</v>
      </c>
      <c r="AB744" s="14" t="s">
        <v>288</v>
      </c>
      <c r="AC744" s="28"/>
      <c r="AD744" s="28"/>
      <c r="AE744" s="28"/>
      <c r="AF744" s="28"/>
    </row>
    <row r="745" ht="71.25" spans="1:32">
      <c r="A745" s="32" t="s">
        <v>57</v>
      </c>
      <c r="B745" s="14" t="s">
        <v>2903</v>
      </c>
      <c r="C745" s="14" t="s">
        <v>2904</v>
      </c>
      <c r="D745" s="14" t="s">
        <v>288</v>
      </c>
      <c r="E745" s="14" t="s">
        <v>315</v>
      </c>
      <c r="F745" s="14" t="s">
        <v>106</v>
      </c>
      <c r="G745" s="14" t="s">
        <v>2905</v>
      </c>
      <c r="H745" s="14" t="s">
        <v>317</v>
      </c>
      <c r="I745" s="14">
        <v>15</v>
      </c>
      <c r="J745" s="14">
        <v>15</v>
      </c>
      <c r="K745" s="14"/>
      <c r="L745" s="14">
        <v>15</v>
      </c>
      <c r="M745" s="14"/>
      <c r="N745" s="14"/>
      <c r="O745" s="14"/>
      <c r="P745" s="14"/>
      <c r="Q745" s="14" t="s">
        <v>119</v>
      </c>
      <c r="R745" s="14" t="s">
        <v>108</v>
      </c>
      <c r="S745" s="14" t="s">
        <v>120</v>
      </c>
      <c r="T745" s="14" t="s">
        <v>120</v>
      </c>
      <c r="U745" s="14" t="s">
        <v>120</v>
      </c>
      <c r="V745" s="14" t="s">
        <v>120</v>
      </c>
      <c r="W745" s="14">
        <v>59</v>
      </c>
      <c r="X745" s="14">
        <v>174</v>
      </c>
      <c r="Y745" s="14" t="s">
        <v>318</v>
      </c>
      <c r="Z745" s="14" t="s">
        <v>2823</v>
      </c>
      <c r="AA745" s="14" t="s">
        <v>2875</v>
      </c>
      <c r="AB745" s="14" t="s">
        <v>288</v>
      </c>
      <c r="AC745" s="28"/>
      <c r="AD745" s="28"/>
      <c r="AE745" s="28"/>
      <c r="AF745" s="28"/>
    </row>
    <row r="746" ht="71.25" spans="1:32">
      <c r="A746" s="32" t="s">
        <v>57</v>
      </c>
      <c r="B746" s="14" t="s">
        <v>2906</v>
      </c>
      <c r="C746" s="14" t="s">
        <v>2907</v>
      </c>
      <c r="D746" s="14" t="s">
        <v>288</v>
      </c>
      <c r="E746" s="14" t="s">
        <v>325</v>
      </c>
      <c r="F746" s="14" t="s">
        <v>106</v>
      </c>
      <c r="G746" s="14" t="s">
        <v>326</v>
      </c>
      <c r="H746" s="14" t="s">
        <v>327</v>
      </c>
      <c r="I746" s="14">
        <v>120</v>
      </c>
      <c r="J746" s="14">
        <v>120</v>
      </c>
      <c r="K746" s="14"/>
      <c r="L746" s="14"/>
      <c r="M746" s="14"/>
      <c r="N746" s="14">
        <v>120</v>
      </c>
      <c r="O746" s="14"/>
      <c r="P746" s="14"/>
      <c r="Q746" s="14" t="s">
        <v>119</v>
      </c>
      <c r="R746" s="14" t="s">
        <v>108</v>
      </c>
      <c r="S746" s="14" t="s">
        <v>108</v>
      </c>
      <c r="T746" s="14" t="s">
        <v>120</v>
      </c>
      <c r="U746" s="14" t="s">
        <v>120</v>
      </c>
      <c r="V746" s="14" t="s">
        <v>120</v>
      </c>
      <c r="W746" s="14">
        <v>14</v>
      </c>
      <c r="X746" s="14">
        <v>37</v>
      </c>
      <c r="Y746" s="14">
        <v>245</v>
      </c>
      <c r="Z746" s="14" t="s">
        <v>1197</v>
      </c>
      <c r="AA746" s="14" t="s">
        <v>2908</v>
      </c>
      <c r="AB746" s="14" t="s">
        <v>288</v>
      </c>
      <c r="AC746" s="28"/>
      <c r="AD746" s="28"/>
      <c r="AE746" s="28"/>
      <c r="AF746" s="28"/>
    </row>
    <row r="747" ht="85.5" spans="1:32">
      <c r="A747" s="32" t="s">
        <v>57</v>
      </c>
      <c r="B747" s="14" t="s">
        <v>2909</v>
      </c>
      <c r="C747" s="14" t="s">
        <v>2910</v>
      </c>
      <c r="D747" s="14" t="s">
        <v>288</v>
      </c>
      <c r="E747" s="14" t="s">
        <v>325</v>
      </c>
      <c r="F747" s="14" t="s">
        <v>106</v>
      </c>
      <c r="G747" s="14" t="s">
        <v>326</v>
      </c>
      <c r="H747" s="14" t="s">
        <v>327</v>
      </c>
      <c r="I747" s="14">
        <v>40</v>
      </c>
      <c r="J747" s="14">
        <v>40</v>
      </c>
      <c r="K747" s="14"/>
      <c r="L747" s="14"/>
      <c r="M747" s="14"/>
      <c r="N747" s="14">
        <v>40</v>
      </c>
      <c r="O747" s="14"/>
      <c r="P747" s="14"/>
      <c r="Q747" s="14" t="s">
        <v>119</v>
      </c>
      <c r="R747" s="14" t="s">
        <v>108</v>
      </c>
      <c r="S747" s="14" t="s">
        <v>108</v>
      </c>
      <c r="T747" s="14" t="s">
        <v>120</v>
      </c>
      <c r="U747" s="14" t="s">
        <v>120</v>
      </c>
      <c r="V747" s="14" t="s">
        <v>120</v>
      </c>
      <c r="W747" s="14">
        <v>32</v>
      </c>
      <c r="X747" s="14">
        <v>100</v>
      </c>
      <c r="Y747" s="14">
        <v>657</v>
      </c>
      <c r="Z747" s="14" t="s">
        <v>1197</v>
      </c>
      <c r="AA747" s="14" t="s">
        <v>2911</v>
      </c>
      <c r="AB747" s="14" t="s">
        <v>288</v>
      </c>
      <c r="AC747" s="28"/>
      <c r="AD747" s="28"/>
      <c r="AE747" s="28"/>
      <c r="AF747" s="28"/>
    </row>
    <row r="748" ht="71.25" spans="1:32">
      <c r="A748" s="32" t="s">
        <v>57</v>
      </c>
      <c r="B748" s="14" t="s">
        <v>2912</v>
      </c>
      <c r="C748" s="14" t="s">
        <v>2913</v>
      </c>
      <c r="D748" s="14" t="s">
        <v>288</v>
      </c>
      <c r="E748" s="14" t="s">
        <v>325</v>
      </c>
      <c r="F748" s="14" t="s">
        <v>106</v>
      </c>
      <c r="G748" s="14" t="s">
        <v>326</v>
      </c>
      <c r="H748" s="14" t="s">
        <v>327</v>
      </c>
      <c r="I748" s="14">
        <v>30</v>
      </c>
      <c r="J748" s="14">
        <v>30</v>
      </c>
      <c r="K748" s="14"/>
      <c r="L748" s="14"/>
      <c r="M748" s="14"/>
      <c r="N748" s="14">
        <v>30</v>
      </c>
      <c r="O748" s="14"/>
      <c r="P748" s="14"/>
      <c r="Q748" s="14" t="s">
        <v>119</v>
      </c>
      <c r="R748" s="14" t="s">
        <v>108</v>
      </c>
      <c r="S748" s="14" t="s">
        <v>108</v>
      </c>
      <c r="T748" s="14" t="s">
        <v>120</v>
      </c>
      <c r="U748" s="14" t="s">
        <v>120</v>
      </c>
      <c r="V748" s="14" t="s">
        <v>120</v>
      </c>
      <c r="W748" s="14">
        <v>35</v>
      </c>
      <c r="X748" s="14">
        <v>140</v>
      </c>
      <c r="Y748" s="14">
        <v>295</v>
      </c>
      <c r="Z748" s="14" t="s">
        <v>1197</v>
      </c>
      <c r="AA748" s="14" t="s">
        <v>2908</v>
      </c>
      <c r="AB748" s="14" t="s">
        <v>288</v>
      </c>
      <c r="AC748" s="28"/>
      <c r="AD748" s="28"/>
      <c r="AE748" s="28"/>
      <c r="AF748" s="28"/>
    </row>
    <row r="749" ht="71.25" spans="1:32">
      <c r="A749" s="32" t="s">
        <v>57</v>
      </c>
      <c r="B749" s="14" t="s">
        <v>2914</v>
      </c>
      <c r="C749" s="14" t="s">
        <v>2915</v>
      </c>
      <c r="D749" s="14" t="s">
        <v>288</v>
      </c>
      <c r="E749" s="14" t="s">
        <v>325</v>
      </c>
      <c r="F749" s="14" t="s">
        <v>106</v>
      </c>
      <c r="G749" s="14" t="s">
        <v>326</v>
      </c>
      <c r="H749" s="14" t="s">
        <v>327</v>
      </c>
      <c r="I749" s="14">
        <v>10</v>
      </c>
      <c r="J749" s="14">
        <v>10</v>
      </c>
      <c r="K749" s="14"/>
      <c r="L749" s="14"/>
      <c r="M749" s="14"/>
      <c r="N749" s="14">
        <v>10</v>
      </c>
      <c r="O749" s="14"/>
      <c r="P749" s="14"/>
      <c r="Q749" s="14" t="s">
        <v>119</v>
      </c>
      <c r="R749" s="14" t="s">
        <v>108</v>
      </c>
      <c r="S749" s="14" t="s">
        <v>108</v>
      </c>
      <c r="T749" s="14" t="s">
        <v>120</v>
      </c>
      <c r="U749" s="14" t="s">
        <v>120</v>
      </c>
      <c r="V749" s="14" t="s">
        <v>120</v>
      </c>
      <c r="W749" s="14">
        <v>35</v>
      </c>
      <c r="X749" s="14">
        <v>140</v>
      </c>
      <c r="Y749" s="14">
        <v>295</v>
      </c>
      <c r="Z749" s="14" t="s">
        <v>1197</v>
      </c>
      <c r="AA749" s="14" t="s">
        <v>2916</v>
      </c>
      <c r="AB749" s="14" t="s">
        <v>288</v>
      </c>
      <c r="AC749" s="28"/>
      <c r="AD749" s="28"/>
      <c r="AE749" s="28"/>
      <c r="AF749" s="28"/>
    </row>
    <row r="750" ht="71.25" spans="1:32">
      <c r="A750" s="32" t="s">
        <v>57</v>
      </c>
      <c r="B750" s="14" t="s">
        <v>2917</v>
      </c>
      <c r="C750" s="14" t="s">
        <v>1710</v>
      </c>
      <c r="D750" s="14" t="s">
        <v>288</v>
      </c>
      <c r="E750" s="14" t="s">
        <v>325</v>
      </c>
      <c r="F750" s="14" t="s">
        <v>106</v>
      </c>
      <c r="G750" s="14" t="s">
        <v>326</v>
      </c>
      <c r="H750" s="14" t="s">
        <v>327</v>
      </c>
      <c r="I750" s="14">
        <v>20</v>
      </c>
      <c r="J750" s="14">
        <v>20</v>
      </c>
      <c r="K750" s="14"/>
      <c r="L750" s="14"/>
      <c r="M750" s="14"/>
      <c r="N750" s="14">
        <v>20</v>
      </c>
      <c r="O750" s="14"/>
      <c r="P750" s="14"/>
      <c r="Q750" s="14" t="s">
        <v>119</v>
      </c>
      <c r="R750" s="14" t="s">
        <v>108</v>
      </c>
      <c r="S750" s="14" t="s">
        <v>108</v>
      </c>
      <c r="T750" s="14" t="s">
        <v>120</v>
      </c>
      <c r="U750" s="14" t="s">
        <v>120</v>
      </c>
      <c r="V750" s="14" t="s">
        <v>120</v>
      </c>
      <c r="W750" s="14">
        <v>2</v>
      </c>
      <c r="X750" s="14">
        <v>4</v>
      </c>
      <c r="Y750" s="14">
        <v>105</v>
      </c>
      <c r="Z750" s="14" t="s">
        <v>1197</v>
      </c>
      <c r="AA750" s="14" t="s">
        <v>2918</v>
      </c>
      <c r="AB750" s="14" t="s">
        <v>288</v>
      </c>
      <c r="AC750" s="28"/>
      <c r="AD750" s="28"/>
      <c r="AE750" s="28"/>
      <c r="AF750" s="28"/>
    </row>
    <row r="751" ht="57" spans="1:32">
      <c r="A751" s="32" t="s">
        <v>57</v>
      </c>
      <c r="B751" s="14" t="s">
        <v>2919</v>
      </c>
      <c r="C751" s="14" t="s">
        <v>2920</v>
      </c>
      <c r="D751" s="14" t="s">
        <v>337</v>
      </c>
      <c r="E751" s="14" t="s">
        <v>338</v>
      </c>
      <c r="F751" s="14" t="s">
        <v>106</v>
      </c>
      <c r="G751" s="14" t="s">
        <v>357</v>
      </c>
      <c r="H751" s="14" t="s">
        <v>340</v>
      </c>
      <c r="I751" s="14">
        <v>12.6</v>
      </c>
      <c r="J751" s="14">
        <v>12.6</v>
      </c>
      <c r="K751" s="14"/>
      <c r="L751" s="14">
        <v>12.6</v>
      </c>
      <c r="M751" s="14"/>
      <c r="N751" s="14"/>
      <c r="O751" s="14"/>
      <c r="P751" s="14"/>
      <c r="Q751" s="14" t="s">
        <v>119</v>
      </c>
      <c r="R751" s="14" t="s">
        <v>108</v>
      </c>
      <c r="S751" s="14" t="s">
        <v>108</v>
      </c>
      <c r="T751" s="14" t="s">
        <v>120</v>
      </c>
      <c r="U751" s="14" t="s">
        <v>120</v>
      </c>
      <c r="V751" s="14" t="s">
        <v>120</v>
      </c>
      <c r="W751" s="14">
        <v>43</v>
      </c>
      <c r="X751" s="14">
        <v>144</v>
      </c>
      <c r="Y751" s="14">
        <v>144</v>
      </c>
      <c r="Z751" s="14" t="s">
        <v>2921</v>
      </c>
      <c r="AA751" s="14" t="s">
        <v>2922</v>
      </c>
      <c r="AB751" s="14" t="s">
        <v>337</v>
      </c>
      <c r="AC751" s="28"/>
      <c r="AD751" s="28"/>
      <c r="AE751" s="28"/>
      <c r="AF751" s="28"/>
    </row>
    <row r="752" ht="57" spans="1:32">
      <c r="A752" s="32" t="s">
        <v>57</v>
      </c>
      <c r="B752" s="14" t="s">
        <v>2923</v>
      </c>
      <c r="C752" s="14" t="s">
        <v>2924</v>
      </c>
      <c r="D752" s="14" t="s">
        <v>337</v>
      </c>
      <c r="E752" s="14" t="s">
        <v>338</v>
      </c>
      <c r="F752" s="14" t="s">
        <v>106</v>
      </c>
      <c r="G752" s="14" t="s">
        <v>357</v>
      </c>
      <c r="H752" s="14" t="s">
        <v>340</v>
      </c>
      <c r="I752" s="14">
        <v>45</v>
      </c>
      <c r="J752" s="14">
        <v>45</v>
      </c>
      <c r="K752" s="14"/>
      <c r="L752" s="14">
        <v>45</v>
      </c>
      <c r="M752" s="14"/>
      <c r="N752" s="14"/>
      <c r="O752" s="14"/>
      <c r="P752" s="14"/>
      <c r="Q752" s="14" t="s">
        <v>119</v>
      </c>
      <c r="R752" s="14" t="s">
        <v>108</v>
      </c>
      <c r="S752" s="14" t="s">
        <v>108</v>
      </c>
      <c r="T752" s="14" t="s">
        <v>120</v>
      </c>
      <c r="U752" s="14" t="s">
        <v>120</v>
      </c>
      <c r="V752" s="14" t="s">
        <v>120</v>
      </c>
      <c r="W752" s="14">
        <v>79</v>
      </c>
      <c r="X752" s="14">
        <v>273</v>
      </c>
      <c r="Y752" s="14">
        <v>273</v>
      </c>
      <c r="Z752" s="14" t="s">
        <v>2925</v>
      </c>
      <c r="AA752" s="14" t="s">
        <v>2922</v>
      </c>
      <c r="AB752" s="14" t="s">
        <v>337</v>
      </c>
      <c r="AC752" s="28"/>
      <c r="AD752" s="28"/>
      <c r="AE752" s="28"/>
      <c r="AF752" s="28"/>
    </row>
    <row r="753" ht="57" spans="1:32">
      <c r="A753" s="32" t="s">
        <v>57</v>
      </c>
      <c r="B753" s="14" t="s">
        <v>2926</v>
      </c>
      <c r="C753" s="14" t="s">
        <v>2927</v>
      </c>
      <c r="D753" s="14" t="s">
        <v>337</v>
      </c>
      <c r="E753" s="14" t="s">
        <v>338</v>
      </c>
      <c r="F753" s="14" t="s">
        <v>106</v>
      </c>
      <c r="G753" s="14" t="s">
        <v>357</v>
      </c>
      <c r="H753" s="14" t="s">
        <v>340</v>
      </c>
      <c r="I753" s="14">
        <v>17.5</v>
      </c>
      <c r="J753" s="14">
        <v>17.5</v>
      </c>
      <c r="K753" s="14"/>
      <c r="L753" s="14">
        <v>17.5</v>
      </c>
      <c r="M753" s="14"/>
      <c r="N753" s="14"/>
      <c r="O753" s="14"/>
      <c r="P753" s="14"/>
      <c r="Q753" s="14" t="s">
        <v>119</v>
      </c>
      <c r="R753" s="14" t="s">
        <v>108</v>
      </c>
      <c r="S753" s="14" t="s">
        <v>108</v>
      </c>
      <c r="T753" s="14" t="s">
        <v>120</v>
      </c>
      <c r="U753" s="14" t="s">
        <v>120</v>
      </c>
      <c r="V753" s="14" t="s">
        <v>120</v>
      </c>
      <c r="W753" s="14">
        <v>140</v>
      </c>
      <c r="X753" s="14">
        <v>500</v>
      </c>
      <c r="Y753" s="14">
        <v>500</v>
      </c>
      <c r="Z753" s="14" t="s">
        <v>2928</v>
      </c>
      <c r="AA753" s="14" t="s">
        <v>2928</v>
      </c>
      <c r="AB753" s="14" t="s">
        <v>337</v>
      </c>
      <c r="AC753" s="28"/>
      <c r="AD753" s="28"/>
      <c r="AE753" s="28"/>
      <c r="AF753" s="28"/>
    </row>
    <row r="754" ht="57" spans="1:32">
      <c r="A754" s="32" t="s">
        <v>57</v>
      </c>
      <c r="B754" s="14" t="s">
        <v>2929</v>
      </c>
      <c r="C754" s="14" t="s">
        <v>2930</v>
      </c>
      <c r="D754" s="14" t="s">
        <v>337</v>
      </c>
      <c r="E754" s="14" t="s">
        <v>338</v>
      </c>
      <c r="F754" s="14" t="s">
        <v>106</v>
      </c>
      <c r="G754" s="14" t="s">
        <v>357</v>
      </c>
      <c r="H754" s="14" t="s">
        <v>340</v>
      </c>
      <c r="I754" s="14">
        <v>25.8</v>
      </c>
      <c r="J754" s="14">
        <v>25.8</v>
      </c>
      <c r="K754" s="14"/>
      <c r="L754" s="14">
        <v>25.8</v>
      </c>
      <c r="M754" s="14"/>
      <c r="N754" s="14"/>
      <c r="O754" s="14"/>
      <c r="P754" s="14"/>
      <c r="Q754" s="14" t="s">
        <v>119</v>
      </c>
      <c r="R754" s="14" t="s">
        <v>108</v>
      </c>
      <c r="S754" s="14" t="s">
        <v>108</v>
      </c>
      <c r="T754" s="14" t="s">
        <v>120</v>
      </c>
      <c r="U754" s="14" t="s">
        <v>120</v>
      </c>
      <c r="V754" s="14" t="s">
        <v>120</v>
      </c>
      <c r="W754" s="14">
        <v>21</v>
      </c>
      <c r="X754" s="14">
        <v>78</v>
      </c>
      <c r="Y754" s="14">
        <v>78</v>
      </c>
      <c r="Z754" s="14" t="s">
        <v>2931</v>
      </c>
      <c r="AA754" s="14" t="s">
        <v>2932</v>
      </c>
      <c r="AB754" s="14" t="s">
        <v>337</v>
      </c>
      <c r="AC754" s="28"/>
      <c r="AD754" s="28"/>
      <c r="AE754" s="28"/>
      <c r="AF754" s="28"/>
    </row>
    <row r="755" ht="85.5" spans="1:32">
      <c r="A755" s="32" t="s">
        <v>57</v>
      </c>
      <c r="B755" s="14" t="s">
        <v>2933</v>
      </c>
      <c r="C755" s="14" t="s">
        <v>2934</v>
      </c>
      <c r="D755" s="14" t="s">
        <v>337</v>
      </c>
      <c r="E755" s="14" t="s">
        <v>356</v>
      </c>
      <c r="F755" s="14" t="s">
        <v>106</v>
      </c>
      <c r="G755" s="14" t="s">
        <v>357</v>
      </c>
      <c r="H755" s="14" t="s">
        <v>358</v>
      </c>
      <c r="I755" s="14">
        <v>28.21</v>
      </c>
      <c r="J755" s="14">
        <v>28.21</v>
      </c>
      <c r="K755" s="14"/>
      <c r="L755" s="14">
        <v>28.21</v>
      </c>
      <c r="M755" s="14"/>
      <c r="N755" s="14"/>
      <c r="O755" s="14"/>
      <c r="P755" s="14"/>
      <c r="Q755" s="14" t="s">
        <v>119</v>
      </c>
      <c r="R755" s="14" t="s">
        <v>108</v>
      </c>
      <c r="S755" s="14" t="s">
        <v>108</v>
      </c>
      <c r="T755" s="14" t="s">
        <v>120</v>
      </c>
      <c r="U755" s="14" t="s">
        <v>120</v>
      </c>
      <c r="V755" s="14" t="s">
        <v>120</v>
      </c>
      <c r="W755" s="14">
        <v>13</v>
      </c>
      <c r="X755" s="14">
        <v>45</v>
      </c>
      <c r="Y755" s="14">
        <v>162</v>
      </c>
      <c r="Z755" s="14" t="s">
        <v>2935</v>
      </c>
      <c r="AA755" s="14" t="s">
        <v>2936</v>
      </c>
      <c r="AB755" s="14" t="s">
        <v>337</v>
      </c>
      <c r="AC755" s="28"/>
      <c r="AD755" s="28"/>
      <c r="AE755" s="28"/>
      <c r="AF755" s="28"/>
    </row>
    <row r="756" ht="114" spans="1:32">
      <c r="A756" s="32" t="s">
        <v>57</v>
      </c>
      <c r="B756" s="14" t="s">
        <v>2937</v>
      </c>
      <c r="C756" s="14" t="s">
        <v>2938</v>
      </c>
      <c r="D756" s="14" t="s">
        <v>337</v>
      </c>
      <c r="E756" s="14" t="s">
        <v>1515</v>
      </c>
      <c r="F756" s="14" t="s">
        <v>106</v>
      </c>
      <c r="G756" s="14" t="s">
        <v>357</v>
      </c>
      <c r="H756" s="14" t="s">
        <v>1517</v>
      </c>
      <c r="I756" s="14">
        <v>55</v>
      </c>
      <c r="J756" s="14">
        <v>55</v>
      </c>
      <c r="K756" s="14"/>
      <c r="L756" s="14">
        <v>55</v>
      </c>
      <c r="M756" s="14"/>
      <c r="N756" s="14"/>
      <c r="O756" s="14"/>
      <c r="P756" s="14"/>
      <c r="Q756" s="14" t="s">
        <v>119</v>
      </c>
      <c r="R756" s="14" t="s">
        <v>108</v>
      </c>
      <c r="S756" s="14" t="s">
        <v>108</v>
      </c>
      <c r="T756" s="14" t="s">
        <v>120</v>
      </c>
      <c r="U756" s="14" t="s">
        <v>120</v>
      </c>
      <c r="V756" s="14" t="s">
        <v>120</v>
      </c>
      <c r="W756" s="14">
        <v>200</v>
      </c>
      <c r="X756" s="14">
        <v>656</v>
      </c>
      <c r="Y756" s="14">
        <v>656</v>
      </c>
      <c r="Z756" s="14" t="s">
        <v>2939</v>
      </c>
      <c r="AA756" s="14" t="s">
        <v>2940</v>
      </c>
      <c r="AB756" s="14" t="s">
        <v>337</v>
      </c>
      <c r="AC756" s="28"/>
      <c r="AD756" s="28"/>
      <c r="AE756" s="28"/>
      <c r="AF756" s="28"/>
    </row>
    <row r="757" ht="99.75" spans="1:32">
      <c r="A757" s="32" t="s">
        <v>57</v>
      </c>
      <c r="B757" s="14" t="s">
        <v>2941</v>
      </c>
      <c r="C757" s="14" t="s">
        <v>2942</v>
      </c>
      <c r="D757" s="14" t="s">
        <v>337</v>
      </c>
      <c r="E757" s="14" t="s">
        <v>1515</v>
      </c>
      <c r="F757" s="14" t="s">
        <v>106</v>
      </c>
      <c r="G757" s="14" t="s">
        <v>357</v>
      </c>
      <c r="H757" s="14" t="s">
        <v>1517</v>
      </c>
      <c r="I757" s="14">
        <v>35</v>
      </c>
      <c r="J757" s="14">
        <v>35</v>
      </c>
      <c r="K757" s="14"/>
      <c r="L757" s="14">
        <v>35</v>
      </c>
      <c r="M757" s="14"/>
      <c r="N757" s="14"/>
      <c r="O757" s="14"/>
      <c r="P757" s="14"/>
      <c r="Q757" s="14" t="s">
        <v>119</v>
      </c>
      <c r="R757" s="14" t="s">
        <v>108</v>
      </c>
      <c r="S757" s="14" t="s">
        <v>108</v>
      </c>
      <c r="T757" s="14" t="s">
        <v>120</v>
      </c>
      <c r="U757" s="14" t="s">
        <v>120</v>
      </c>
      <c r="V757" s="14" t="s">
        <v>120</v>
      </c>
      <c r="W757" s="14">
        <v>221</v>
      </c>
      <c r="X757" s="14">
        <v>764</v>
      </c>
      <c r="Y757" s="14">
        <v>1779</v>
      </c>
      <c r="Z757" s="14" t="s">
        <v>2943</v>
      </c>
      <c r="AA757" s="14" t="s">
        <v>2944</v>
      </c>
      <c r="AB757" s="14" t="s">
        <v>337</v>
      </c>
      <c r="AC757" s="28"/>
      <c r="AD757" s="28"/>
      <c r="AE757" s="28"/>
      <c r="AF757" s="28"/>
    </row>
    <row r="758" ht="114" spans="1:32">
      <c r="A758" s="32" t="s">
        <v>57</v>
      </c>
      <c r="B758" s="14" t="s">
        <v>2945</v>
      </c>
      <c r="C758" s="14" t="s">
        <v>2946</v>
      </c>
      <c r="D758" s="14" t="s">
        <v>337</v>
      </c>
      <c r="E758" s="14" t="s">
        <v>2298</v>
      </c>
      <c r="F758" s="14" t="s">
        <v>106</v>
      </c>
      <c r="G758" s="14" t="s">
        <v>357</v>
      </c>
      <c r="H758" s="14" t="s">
        <v>2299</v>
      </c>
      <c r="I758" s="14">
        <v>31.2</v>
      </c>
      <c r="J758" s="14">
        <v>31.2</v>
      </c>
      <c r="K758" s="14"/>
      <c r="L758" s="14">
        <v>31.2</v>
      </c>
      <c r="M758" s="14"/>
      <c r="N758" s="14"/>
      <c r="O758" s="14"/>
      <c r="P758" s="14"/>
      <c r="Q758" s="14" t="s">
        <v>119</v>
      </c>
      <c r="R758" s="14" t="s">
        <v>108</v>
      </c>
      <c r="S758" s="14" t="s">
        <v>108</v>
      </c>
      <c r="T758" s="14" t="s">
        <v>120</v>
      </c>
      <c r="U758" s="14" t="s">
        <v>120</v>
      </c>
      <c r="V758" s="14" t="s">
        <v>120</v>
      </c>
      <c r="W758" s="14">
        <v>13</v>
      </c>
      <c r="X758" s="14">
        <v>39</v>
      </c>
      <c r="Y758" s="14">
        <v>126</v>
      </c>
      <c r="Z758" s="14" t="s">
        <v>2947</v>
      </c>
      <c r="AA758" s="14" t="s">
        <v>2948</v>
      </c>
      <c r="AB758" s="14" t="s">
        <v>337</v>
      </c>
      <c r="AC758" s="28"/>
      <c r="AD758" s="28"/>
      <c r="AE758" s="28"/>
      <c r="AF758" s="28"/>
    </row>
    <row r="759" ht="114" spans="1:32">
      <c r="A759" s="32" t="s">
        <v>57</v>
      </c>
      <c r="B759" s="14" t="s">
        <v>2949</v>
      </c>
      <c r="C759" s="14" t="s">
        <v>2950</v>
      </c>
      <c r="D759" s="14" t="s">
        <v>337</v>
      </c>
      <c r="E759" s="14" t="s">
        <v>2298</v>
      </c>
      <c r="F759" s="14" t="s">
        <v>106</v>
      </c>
      <c r="G759" s="14" t="s">
        <v>357</v>
      </c>
      <c r="H759" s="14" t="s">
        <v>2299</v>
      </c>
      <c r="I759" s="14">
        <v>55.2</v>
      </c>
      <c r="J759" s="14">
        <v>55.2</v>
      </c>
      <c r="K759" s="14"/>
      <c r="L759" s="14">
        <v>55.2</v>
      </c>
      <c r="M759" s="14"/>
      <c r="N759" s="14"/>
      <c r="O759" s="14"/>
      <c r="P759" s="14"/>
      <c r="Q759" s="14" t="s">
        <v>119</v>
      </c>
      <c r="R759" s="14" t="s">
        <v>108</v>
      </c>
      <c r="S759" s="14" t="s">
        <v>108</v>
      </c>
      <c r="T759" s="14" t="s">
        <v>120</v>
      </c>
      <c r="U759" s="14" t="s">
        <v>120</v>
      </c>
      <c r="V759" s="14" t="s">
        <v>120</v>
      </c>
      <c r="W759" s="14">
        <v>47</v>
      </c>
      <c r="X759" s="14">
        <v>147</v>
      </c>
      <c r="Y759" s="14">
        <v>420</v>
      </c>
      <c r="Z759" s="14" t="s">
        <v>2951</v>
      </c>
      <c r="AA759" s="14" t="s">
        <v>2952</v>
      </c>
      <c r="AB759" s="14" t="s">
        <v>337</v>
      </c>
      <c r="AC759" s="28"/>
      <c r="AD759" s="28"/>
      <c r="AE759" s="28"/>
      <c r="AF759" s="28"/>
    </row>
    <row r="760" ht="57" spans="1:32">
      <c r="A760" s="32" t="s">
        <v>57</v>
      </c>
      <c r="B760" s="14" t="s">
        <v>2953</v>
      </c>
      <c r="C760" s="14" t="s">
        <v>2954</v>
      </c>
      <c r="D760" s="14" t="s">
        <v>337</v>
      </c>
      <c r="E760" s="14" t="s">
        <v>363</v>
      </c>
      <c r="F760" s="14" t="s">
        <v>106</v>
      </c>
      <c r="G760" s="14" t="s">
        <v>1887</v>
      </c>
      <c r="H760" s="14" t="s">
        <v>364</v>
      </c>
      <c r="I760" s="14">
        <v>22</v>
      </c>
      <c r="J760" s="14">
        <v>22</v>
      </c>
      <c r="K760" s="14"/>
      <c r="L760" s="14">
        <v>22</v>
      </c>
      <c r="M760" s="14"/>
      <c r="N760" s="14"/>
      <c r="O760" s="14"/>
      <c r="P760" s="14"/>
      <c r="Q760" s="14" t="s">
        <v>119</v>
      </c>
      <c r="R760" s="14" t="s">
        <v>108</v>
      </c>
      <c r="S760" s="14" t="s">
        <v>120</v>
      </c>
      <c r="T760" s="14" t="s">
        <v>120</v>
      </c>
      <c r="U760" s="14" t="s">
        <v>120</v>
      </c>
      <c r="V760" s="14" t="s">
        <v>120</v>
      </c>
      <c r="W760" s="14">
        <v>18</v>
      </c>
      <c r="X760" s="14">
        <v>54</v>
      </c>
      <c r="Y760" s="14">
        <v>257</v>
      </c>
      <c r="Z760" s="14" t="s">
        <v>1197</v>
      </c>
      <c r="AA760" s="14" t="s">
        <v>2955</v>
      </c>
      <c r="AB760" s="14" t="s">
        <v>337</v>
      </c>
      <c r="AC760" s="28"/>
      <c r="AD760" s="28"/>
      <c r="AE760" s="28"/>
      <c r="AF760" s="28"/>
    </row>
    <row r="761" ht="57" spans="1:32">
      <c r="A761" s="32" t="s">
        <v>57</v>
      </c>
      <c r="B761" s="14" t="s">
        <v>2956</v>
      </c>
      <c r="C761" s="14" t="s">
        <v>2957</v>
      </c>
      <c r="D761" s="14" t="s">
        <v>337</v>
      </c>
      <c r="E761" s="14" t="s">
        <v>363</v>
      </c>
      <c r="F761" s="14" t="s">
        <v>106</v>
      </c>
      <c r="G761" s="14" t="s">
        <v>1887</v>
      </c>
      <c r="H761" s="14" t="s">
        <v>364</v>
      </c>
      <c r="I761" s="14">
        <v>25</v>
      </c>
      <c r="J761" s="14">
        <v>25</v>
      </c>
      <c r="K761" s="14"/>
      <c r="L761" s="14">
        <v>25</v>
      </c>
      <c r="M761" s="14"/>
      <c r="N761" s="14"/>
      <c r="O761" s="14"/>
      <c r="P761" s="14"/>
      <c r="Q761" s="14" t="s">
        <v>119</v>
      </c>
      <c r="R761" s="14" t="s">
        <v>108</v>
      </c>
      <c r="S761" s="14" t="s">
        <v>120</v>
      </c>
      <c r="T761" s="14" t="s">
        <v>120</v>
      </c>
      <c r="U761" s="14" t="s">
        <v>120</v>
      </c>
      <c r="V761" s="14" t="s">
        <v>120</v>
      </c>
      <c r="W761" s="14">
        <v>25</v>
      </c>
      <c r="X761" s="14">
        <v>68</v>
      </c>
      <c r="Y761" s="14">
        <v>330</v>
      </c>
      <c r="Z761" s="14" t="s">
        <v>1197</v>
      </c>
      <c r="AA761" s="14" t="s">
        <v>2958</v>
      </c>
      <c r="AB761" s="14" t="s">
        <v>337</v>
      </c>
      <c r="AC761" s="28"/>
      <c r="AD761" s="28"/>
      <c r="AE761" s="28"/>
      <c r="AF761" s="28"/>
    </row>
    <row r="762" ht="85.5" spans="1:32">
      <c r="A762" s="32" t="s">
        <v>57</v>
      </c>
      <c r="B762" s="14" t="s">
        <v>2959</v>
      </c>
      <c r="C762" s="14" t="s">
        <v>2960</v>
      </c>
      <c r="D762" s="14" t="s">
        <v>337</v>
      </c>
      <c r="E762" s="14" t="s">
        <v>363</v>
      </c>
      <c r="F762" s="14" t="s">
        <v>106</v>
      </c>
      <c r="G762" s="14" t="s">
        <v>1887</v>
      </c>
      <c r="H762" s="14" t="s">
        <v>364</v>
      </c>
      <c r="I762" s="14">
        <v>38</v>
      </c>
      <c r="J762" s="14">
        <v>38</v>
      </c>
      <c r="K762" s="14"/>
      <c r="L762" s="14">
        <v>38</v>
      </c>
      <c r="M762" s="14"/>
      <c r="N762" s="14"/>
      <c r="O762" s="14"/>
      <c r="P762" s="14"/>
      <c r="Q762" s="14" t="s">
        <v>119</v>
      </c>
      <c r="R762" s="14" t="s">
        <v>108</v>
      </c>
      <c r="S762" s="14" t="s">
        <v>120</v>
      </c>
      <c r="T762" s="14" t="s">
        <v>120</v>
      </c>
      <c r="U762" s="14" t="s">
        <v>120</v>
      </c>
      <c r="V762" s="14" t="s">
        <v>120</v>
      </c>
      <c r="W762" s="14">
        <v>19</v>
      </c>
      <c r="X762" s="14">
        <v>54</v>
      </c>
      <c r="Y762" s="14">
        <v>225</v>
      </c>
      <c r="Z762" s="14" t="s">
        <v>1197</v>
      </c>
      <c r="AA762" s="14" t="s">
        <v>2961</v>
      </c>
      <c r="AB762" s="14" t="s">
        <v>337</v>
      </c>
      <c r="AC762" s="28"/>
      <c r="AD762" s="28"/>
      <c r="AE762" s="28"/>
      <c r="AF762" s="28"/>
    </row>
    <row r="763" ht="85.5" spans="1:32">
      <c r="A763" s="32" t="s">
        <v>57</v>
      </c>
      <c r="B763" s="14" t="s">
        <v>2962</v>
      </c>
      <c r="C763" s="14" t="s">
        <v>2963</v>
      </c>
      <c r="D763" s="14" t="s">
        <v>337</v>
      </c>
      <c r="E763" s="14" t="s">
        <v>378</v>
      </c>
      <c r="F763" s="14" t="s">
        <v>106</v>
      </c>
      <c r="G763" s="14" t="s">
        <v>1887</v>
      </c>
      <c r="H763" s="14" t="s">
        <v>379</v>
      </c>
      <c r="I763" s="14">
        <v>35</v>
      </c>
      <c r="J763" s="14">
        <v>35</v>
      </c>
      <c r="K763" s="14"/>
      <c r="L763" s="14">
        <v>35</v>
      </c>
      <c r="M763" s="14"/>
      <c r="N763" s="14"/>
      <c r="O763" s="14"/>
      <c r="P763" s="14"/>
      <c r="Q763" s="14" t="s">
        <v>119</v>
      </c>
      <c r="R763" s="14" t="s">
        <v>108</v>
      </c>
      <c r="S763" s="14" t="s">
        <v>108</v>
      </c>
      <c r="T763" s="14" t="s">
        <v>120</v>
      </c>
      <c r="U763" s="14" t="s">
        <v>120</v>
      </c>
      <c r="V763" s="14" t="s">
        <v>120</v>
      </c>
      <c r="W763" s="14">
        <v>115</v>
      </c>
      <c r="X763" s="14">
        <v>366</v>
      </c>
      <c r="Y763" s="14">
        <v>1097</v>
      </c>
      <c r="Z763" s="14" t="s">
        <v>1884</v>
      </c>
      <c r="AA763" s="14" t="s">
        <v>1884</v>
      </c>
      <c r="AB763" s="14" t="s">
        <v>337</v>
      </c>
      <c r="AC763" s="28"/>
      <c r="AD763" s="28"/>
      <c r="AE763" s="28"/>
      <c r="AF763" s="28"/>
    </row>
    <row r="764" ht="114" spans="1:32">
      <c r="A764" s="32" t="s">
        <v>57</v>
      </c>
      <c r="B764" s="14" t="s">
        <v>2964</v>
      </c>
      <c r="C764" s="14" t="s">
        <v>2965</v>
      </c>
      <c r="D764" s="14" t="s">
        <v>337</v>
      </c>
      <c r="E764" s="14" t="s">
        <v>378</v>
      </c>
      <c r="F764" s="14" t="s">
        <v>106</v>
      </c>
      <c r="G764" s="14" t="s">
        <v>357</v>
      </c>
      <c r="H764" s="14" t="s">
        <v>379</v>
      </c>
      <c r="I764" s="14">
        <v>42</v>
      </c>
      <c r="J764" s="14">
        <v>42</v>
      </c>
      <c r="K764" s="14"/>
      <c r="L764" s="14">
        <v>42</v>
      </c>
      <c r="M764" s="14"/>
      <c r="N764" s="14"/>
      <c r="O764" s="14"/>
      <c r="P764" s="14"/>
      <c r="Q764" s="14" t="s">
        <v>119</v>
      </c>
      <c r="R764" s="14" t="s">
        <v>108</v>
      </c>
      <c r="S764" s="14" t="s">
        <v>108</v>
      </c>
      <c r="T764" s="14" t="s">
        <v>120</v>
      </c>
      <c r="U764" s="14" t="s">
        <v>120</v>
      </c>
      <c r="V764" s="14" t="s">
        <v>120</v>
      </c>
      <c r="W764" s="14">
        <v>23</v>
      </c>
      <c r="X764" s="14">
        <v>61</v>
      </c>
      <c r="Y764" s="14">
        <v>104</v>
      </c>
      <c r="Z764" s="14" t="s">
        <v>1197</v>
      </c>
      <c r="AA764" s="14" t="s">
        <v>2966</v>
      </c>
      <c r="AB764" s="14" t="s">
        <v>337</v>
      </c>
      <c r="AC764" s="28"/>
      <c r="AD764" s="28"/>
      <c r="AE764" s="28"/>
      <c r="AF764" s="28"/>
    </row>
    <row r="765" ht="85.5" spans="1:32">
      <c r="A765" s="32" t="s">
        <v>57</v>
      </c>
      <c r="B765" s="14" t="s">
        <v>2967</v>
      </c>
      <c r="C765" s="14" t="s">
        <v>2968</v>
      </c>
      <c r="D765" s="14" t="s">
        <v>337</v>
      </c>
      <c r="E765" s="14" t="s">
        <v>378</v>
      </c>
      <c r="F765" s="14" t="s">
        <v>106</v>
      </c>
      <c r="G765" s="14" t="s">
        <v>1887</v>
      </c>
      <c r="H765" s="14" t="s">
        <v>379</v>
      </c>
      <c r="I765" s="14">
        <v>180</v>
      </c>
      <c r="J765" s="14">
        <v>180</v>
      </c>
      <c r="K765" s="14"/>
      <c r="L765" s="14">
        <v>180</v>
      </c>
      <c r="M765" s="14"/>
      <c r="N765" s="14"/>
      <c r="O765" s="14"/>
      <c r="P765" s="14"/>
      <c r="Q765" s="14" t="s">
        <v>119</v>
      </c>
      <c r="R765" s="14" t="s">
        <v>108</v>
      </c>
      <c r="S765" s="14" t="s">
        <v>108</v>
      </c>
      <c r="T765" s="14" t="s">
        <v>120</v>
      </c>
      <c r="U765" s="14" t="s">
        <v>120</v>
      </c>
      <c r="V765" s="14" t="s">
        <v>120</v>
      </c>
      <c r="W765" s="14">
        <v>115</v>
      </c>
      <c r="X765" s="14">
        <v>366</v>
      </c>
      <c r="Y765" s="14">
        <v>1097</v>
      </c>
      <c r="Z765" s="14" t="s">
        <v>1884</v>
      </c>
      <c r="AA765" s="14" t="s">
        <v>1884</v>
      </c>
      <c r="AB765" s="14" t="s">
        <v>337</v>
      </c>
      <c r="AC765" s="28"/>
      <c r="AD765" s="28"/>
      <c r="AE765" s="28"/>
      <c r="AF765" s="28"/>
    </row>
    <row r="766" ht="85.5" spans="1:32">
      <c r="A766" s="32" t="s">
        <v>57</v>
      </c>
      <c r="B766" s="14" t="s">
        <v>2969</v>
      </c>
      <c r="C766" s="14" t="s">
        <v>2970</v>
      </c>
      <c r="D766" s="14" t="s">
        <v>337</v>
      </c>
      <c r="E766" s="14" t="s">
        <v>378</v>
      </c>
      <c r="F766" s="14" t="s">
        <v>106</v>
      </c>
      <c r="G766" s="14" t="s">
        <v>1887</v>
      </c>
      <c r="H766" s="14" t="s">
        <v>379</v>
      </c>
      <c r="I766" s="14">
        <v>50</v>
      </c>
      <c r="J766" s="14">
        <v>50</v>
      </c>
      <c r="K766" s="14"/>
      <c r="L766" s="14">
        <v>50</v>
      </c>
      <c r="M766" s="14"/>
      <c r="N766" s="14"/>
      <c r="O766" s="14"/>
      <c r="P766" s="14"/>
      <c r="Q766" s="14" t="s">
        <v>119</v>
      </c>
      <c r="R766" s="14" t="s">
        <v>108</v>
      </c>
      <c r="S766" s="14" t="s">
        <v>108</v>
      </c>
      <c r="T766" s="14" t="s">
        <v>120</v>
      </c>
      <c r="U766" s="14" t="s">
        <v>120</v>
      </c>
      <c r="V766" s="14" t="s">
        <v>120</v>
      </c>
      <c r="W766" s="14">
        <v>115</v>
      </c>
      <c r="X766" s="14">
        <v>366</v>
      </c>
      <c r="Y766" s="14">
        <v>1097</v>
      </c>
      <c r="Z766" s="14" t="s">
        <v>1884</v>
      </c>
      <c r="AA766" s="14" t="s">
        <v>1884</v>
      </c>
      <c r="AB766" s="14" t="s">
        <v>337</v>
      </c>
      <c r="AC766" s="28"/>
      <c r="AD766" s="28"/>
      <c r="AE766" s="28"/>
      <c r="AF766" s="28"/>
    </row>
    <row r="767" ht="57" spans="1:32">
      <c r="A767" s="32" t="s">
        <v>57</v>
      </c>
      <c r="B767" s="14" t="s">
        <v>2971</v>
      </c>
      <c r="C767" s="14" t="s">
        <v>2972</v>
      </c>
      <c r="D767" s="14" t="s">
        <v>337</v>
      </c>
      <c r="E767" s="14" t="s">
        <v>385</v>
      </c>
      <c r="F767" s="14" t="s">
        <v>106</v>
      </c>
      <c r="G767" s="14" t="s">
        <v>339</v>
      </c>
      <c r="H767" s="14" t="s">
        <v>386</v>
      </c>
      <c r="I767" s="14">
        <v>22</v>
      </c>
      <c r="J767" s="14">
        <v>22</v>
      </c>
      <c r="K767" s="14"/>
      <c r="L767" s="14">
        <v>22</v>
      </c>
      <c r="M767" s="14"/>
      <c r="N767" s="14"/>
      <c r="O767" s="14"/>
      <c r="P767" s="14"/>
      <c r="Q767" s="14" t="s">
        <v>119</v>
      </c>
      <c r="R767" s="14" t="s">
        <v>108</v>
      </c>
      <c r="S767" s="14" t="s">
        <v>108</v>
      </c>
      <c r="T767" s="14" t="s">
        <v>120</v>
      </c>
      <c r="U767" s="14" t="s">
        <v>120</v>
      </c>
      <c r="V767" s="14" t="s">
        <v>120</v>
      </c>
      <c r="W767" s="14">
        <v>16</v>
      </c>
      <c r="X767" s="14">
        <v>64</v>
      </c>
      <c r="Y767" s="14">
        <v>95</v>
      </c>
      <c r="Z767" s="14" t="s">
        <v>1774</v>
      </c>
      <c r="AA767" s="14" t="s">
        <v>2973</v>
      </c>
      <c r="AB767" s="14" t="s">
        <v>337</v>
      </c>
      <c r="AC767" s="28"/>
      <c r="AD767" s="28"/>
      <c r="AE767" s="28"/>
      <c r="AF767" s="28"/>
    </row>
    <row r="768" ht="57" spans="1:32">
      <c r="A768" s="32" t="s">
        <v>57</v>
      </c>
      <c r="B768" s="14" t="s">
        <v>2974</v>
      </c>
      <c r="C768" s="14" t="s">
        <v>2975</v>
      </c>
      <c r="D768" s="14" t="s">
        <v>337</v>
      </c>
      <c r="E768" s="14" t="s">
        <v>385</v>
      </c>
      <c r="F768" s="14" t="s">
        <v>106</v>
      </c>
      <c r="G768" s="14" t="s">
        <v>1887</v>
      </c>
      <c r="H768" s="14" t="s">
        <v>386</v>
      </c>
      <c r="I768" s="14">
        <v>75</v>
      </c>
      <c r="J768" s="14">
        <v>75</v>
      </c>
      <c r="K768" s="14"/>
      <c r="L768" s="14">
        <v>75</v>
      </c>
      <c r="M768" s="14"/>
      <c r="N768" s="14"/>
      <c r="O768" s="14"/>
      <c r="P768" s="14"/>
      <c r="Q768" s="14" t="s">
        <v>119</v>
      </c>
      <c r="R768" s="14" t="s">
        <v>108</v>
      </c>
      <c r="S768" s="14" t="s">
        <v>108</v>
      </c>
      <c r="T768" s="14" t="s">
        <v>120</v>
      </c>
      <c r="U768" s="14" t="s">
        <v>120</v>
      </c>
      <c r="V768" s="14" t="s">
        <v>120</v>
      </c>
      <c r="W768" s="14">
        <v>12</v>
      </c>
      <c r="X768" s="14">
        <v>42</v>
      </c>
      <c r="Y768" s="14">
        <v>55</v>
      </c>
      <c r="Z768" s="14" t="s">
        <v>2976</v>
      </c>
      <c r="AA768" s="14" t="s">
        <v>2976</v>
      </c>
      <c r="AB768" s="14" t="s">
        <v>337</v>
      </c>
      <c r="AC768" s="28"/>
      <c r="AD768" s="28"/>
      <c r="AE768" s="28"/>
      <c r="AF768" s="28"/>
    </row>
    <row r="769" ht="85.5" spans="1:32">
      <c r="A769" s="32" t="s">
        <v>57</v>
      </c>
      <c r="B769" s="14" t="s">
        <v>2977</v>
      </c>
      <c r="C769" s="14" t="s">
        <v>2978</v>
      </c>
      <c r="D769" s="14" t="s">
        <v>337</v>
      </c>
      <c r="E769" s="14" t="s">
        <v>1894</v>
      </c>
      <c r="F769" s="14" t="s">
        <v>106</v>
      </c>
      <c r="G769" s="14" t="s">
        <v>357</v>
      </c>
      <c r="H769" s="14" t="s">
        <v>1895</v>
      </c>
      <c r="I769" s="14">
        <v>17</v>
      </c>
      <c r="J769" s="14">
        <v>17</v>
      </c>
      <c r="K769" s="14"/>
      <c r="L769" s="14">
        <v>17</v>
      </c>
      <c r="M769" s="14"/>
      <c r="N769" s="14"/>
      <c r="O769" s="14"/>
      <c r="P769" s="14"/>
      <c r="Q769" s="14" t="s">
        <v>119</v>
      </c>
      <c r="R769" s="14" t="s">
        <v>108</v>
      </c>
      <c r="S769" s="14" t="s">
        <v>108</v>
      </c>
      <c r="T769" s="14" t="s">
        <v>120</v>
      </c>
      <c r="U769" s="14" t="s">
        <v>120</v>
      </c>
      <c r="V769" s="14" t="s">
        <v>120</v>
      </c>
      <c r="W769" s="14">
        <v>32</v>
      </c>
      <c r="X769" s="14">
        <v>99</v>
      </c>
      <c r="Y769" s="14">
        <v>99</v>
      </c>
      <c r="Z769" s="14" t="s">
        <v>2979</v>
      </c>
      <c r="AA769" s="14" t="s">
        <v>2980</v>
      </c>
      <c r="AB769" s="14" t="s">
        <v>337</v>
      </c>
      <c r="AC769" s="28"/>
      <c r="AD769" s="28"/>
      <c r="AE769" s="28"/>
      <c r="AF769" s="28"/>
    </row>
    <row r="770" ht="57" spans="1:32">
      <c r="A770" s="32" t="s">
        <v>57</v>
      </c>
      <c r="B770" s="14" t="s">
        <v>2981</v>
      </c>
      <c r="C770" s="14" t="s">
        <v>2982</v>
      </c>
      <c r="D770" s="14" t="s">
        <v>337</v>
      </c>
      <c r="E770" s="14" t="s">
        <v>1894</v>
      </c>
      <c r="F770" s="14" t="s">
        <v>106</v>
      </c>
      <c r="G770" s="14" t="s">
        <v>357</v>
      </c>
      <c r="H770" s="14" t="s">
        <v>1895</v>
      </c>
      <c r="I770" s="14">
        <v>33</v>
      </c>
      <c r="J770" s="14">
        <v>33</v>
      </c>
      <c r="K770" s="14"/>
      <c r="L770" s="14">
        <v>33</v>
      </c>
      <c r="M770" s="14"/>
      <c r="N770" s="14"/>
      <c r="O770" s="14"/>
      <c r="P770" s="14"/>
      <c r="Q770" s="14" t="s">
        <v>119</v>
      </c>
      <c r="R770" s="14" t="s">
        <v>108</v>
      </c>
      <c r="S770" s="14" t="s">
        <v>108</v>
      </c>
      <c r="T770" s="14" t="s">
        <v>120</v>
      </c>
      <c r="U770" s="14" t="s">
        <v>120</v>
      </c>
      <c r="V770" s="14" t="s">
        <v>120</v>
      </c>
      <c r="W770" s="14">
        <v>51</v>
      </c>
      <c r="X770" s="14">
        <v>180</v>
      </c>
      <c r="Y770" s="14">
        <v>180</v>
      </c>
      <c r="Z770" s="14" t="s">
        <v>2983</v>
      </c>
      <c r="AA770" s="14" t="s">
        <v>2984</v>
      </c>
      <c r="AB770" s="14" t="s">
        <v>337</v>
      </c>
      <c r="AC770" s="28"/>
      <c r="AD770" s="28"/>
      <c r="AE770" s="28"/>
      <c r="AF770" s="28"/>
    </row>
    <row r="771" ht="57" spans="1:32">
      <c r="A771" s="32" t="s">
        <v>57</v>
      </c>
      <c r="B771" s="14" t="s">
        <v>2985</v>
      </c>
      <c r="C771" s="14" t="s">
        <v>2986</v>
      </c>
      <c r="D771" s="14" t="s">
        <v>337</v>
      </c>
      <c r="E771" s="14" t="s">
        <v>1894</v>
      </c>
      <c r="F771" s="14" t="s">
        <v>106</v>
      </c>
      <c r="G771" s="14" t="s">
        <v>357</v>
      </c>
      <c r="H771" s="14" t="s">
        <v>1895</v>
      </c>
      <c r="I771" s="14">
        <v>58.1</v>
      </c>
      <c r="J771" s="14">
        <v>58.1</v>
      </c>
      <c r="K771" s="14"/>
      <c r="L771" s="14">
        <v>58.1</v>
      </c>
      <c r="M771" s="14"/>
      <c r="N771" s="14"/>
      <c r="O771" s="14"/>
      <c r="P771" s="14"/>
      <c r="Q771" s="14" t="s">
        <v>119</v>
      </c>
      <c r="R771" s="14" t="s">
        <v>108</v>
      </c>
      <c r="S771" s="14" t="s">
        <v>108</v>
      </c>
      <c r="T771" s="14" t="s">
        <v>120</v>
      </c>
      <c r="U771" s="14" t="s">
        <v>120</v>
      </c>
      <c r="V771" s="14" t="s">
        <v>120</v>
      </c>
      <c r="W771" s="14">
        <v>42</v>
      </c>
      <c r="X771" s="14">
        <v>136</v>
      </c>
      <c r="Y771" s="14">
        <v>136</v>
      </c>
      <c r="Z771" s="14" t="s">
        <v>2980</v>
      </c>
      <c r="AA771" s="14" t="s">
        <v>2980</v>
      </c>
      <c r="AB771" s="14" t="s">
        <v>337</v>
      </c>
      <c r="AC771" s="28"/>
      <c r="AD771" s="28"/>
      <c r="AE771" s="28"/>
      <c r="AF771" s="28"/>
    </row>
    <row r="772" ht="57" spans="1:32">
      <c r="A772" s="32" t="s">
        <v>57</v>
      </c>
      <c r="B772" s="14" t="s">
        <v>2987</v>
      </c>
      <c r="C772" s="14" t="s">
        <v>2988</v>
      </c>
      <c r="D772" s="14" t="s">
        <v>337</v>
      </c>
      <c r="E772" s="14" t="s">
        <v>1894</v>
      </c>
      <c r="F772" s="14" t="s">
        <v>106</v>
      </c>
      <c r="G772" s="14" t="s">
        <v>1887</v>
      </c>
      <c r="H772" s="14" t="s">
        <v>1895</v>
      </c>
      <c r="I772" s="14">
        <v>24</v>
      </c>
      <c r="J772" s="14">
        <v>24</v>
      </c>
      <c r="K772" s="14"/>
      <c r="L772" s="14">
        <v>24</v>
      </c>
      <c r="M772" s="14"/>
      <c r="N772" s="14"/>
      <c r="O772" s="14"/>
      <c r="P772" s="14"/>
      <c r="Q772" s="14" t="s">
        <v>119</v>
      </c>
      <c r="R772" s="14" t="s">
        <v>108</v>
      </c>
      <c r="S772" s="14" t="s">
        <v>108</v>
      </c>
      <c r="T772" s="14" t="s">
        <v>120</v>
      </c>
      <c r="U772" s="14" t="s">
        <v>120</v>
      </c>
      <c r="V772" s="14" t="s">
        <v>120</v>
      </c>
      <c r="W772" s="14">
        <v>19</v>
      </c>
      <c r="X772" s="14">
        <v>65</v>
      </c>
      <c r="Y772" s="14">
        <v>65</v>
      </c>
      <c r="Z772" s="14" t="s">
        <v>2989</v>
      </c>
      <c r="AA772" s="14" t="s">
        <v>2989</v>
      </c>
      <c r="AB772" s="14" t="s">
        <v>337</v>
      </c>
      <c r="AC772" s="28"/>
      <c r="AD772" s="28"/>
      <c r="AE772" s="28"/>
      <c r="AF772" s="28"/>
    </row>
    <row r="773" ht="57" spans="1:32">
      <c r="A773" s="32" t="s">
        <v>57</v>
      </c>
      <c r="B773" s="14" t="s">
        <v>2990</v>
      </c>
      <c r="C773" s="14" t="s">
        <v>2991</v>
      </c>
      <c r="D773" s="14" t="s">
        <v>337</v>
      </c>
      <c r="E773" s="14" t="s">
        <v>1894</v>
      </c>
      <c r="F773" s="14" t="s">
        <v>106</v>
      </c>
      <c r="G773" s="14" t="s">
        <v>1887</v>
      </c>
      <c r="H773" s="14" t="s">
        <v>1895</v>
      </c>
      <c r="I773" s="14">
        <v>8</v>
      </c>
      <c r="J773" s="14">
        <v>8</v>
      </c>
      <c r="K773" s="14"/>
      <c r="L773" s="14">
        <v>8</v>
      </c>
      <c r="M773" s="14"/>
      <c r="N773" s="14"/>
      <c r="O773" s="14"/>
      <c r="P773" s="14"/>
      <c r="Q773" s="14" t="s">
        <v>119</v>
      </c>
      <c r="R773" s="14" t="s">
        <v>108</v>
      </c>
      <c r="S773" s="14" t="s">
        <v>108</v>
      </c>
      <c r="T773" s="14" t="s">
        <v>120</v>
      </c>
      <c r="U773" s="14" t="s">
        <v>120</v>
      </c>
      <c r="V773" s="14" t="s">
        <v>120</v>
      </c>
      <c r="W773" s="14">
        <v>491</v>
      </c>
      <c r="X773" s="14">
        <v>1538</v>
      </c>
      <c r="Y773" s="14">
        <v>1538</v>
      </c>
      <c r="Z773" s="14" t="s">
        <v>2992</v>
      </c>
      <c r="AA773" s="14" t="s">
        <v>2993</v>
      </c>
      <c r="AB773" s="14" t="s">
        <v>337</v>
      </c>
      <c r="AC773" s="28"/>
      <c r="AD773" s="28"/>
      <c r="AE773" s="28"/>
      <c r="AF773" s="28"/>
    </row>
    <row r="774" ht="57" spans="1:32">
      <c r="A774" s="32" t="s">
        <v>57</v>
      </c>
      <c r="B774" s="14" t="s">
        <v>2994</v>
      </c>
      <c r="C774" s="14" t="s">
        <v>2995</v>
      </c>
      <c r="D774" s="14" t="s">
        <v>337</v>
      </c>
      <c r="E774" s="14" t="s">
        <v>1894</v>
      </c>
      <c r="F774" s="14" t="s">
        <v>106</v>
      </c>
      <c r="G774" s="14" t="s">
        <v>357</v>
      </c>
      <c r="H774" s="14" t="s">
        <v>1895</v>
      </c>
      <c r="I774" s="14">
        <v>24</v>
      </c>
      <c r="J774" s="14">
        <v>24</v>
      </c>
      <c r="K774" s="14"/>
      <c r="L774" s="14">
        <v>24</v>
      </c>
      <c r="M774" s="14"/>
      <c r="N774" s="14"/>
      <c r="O774" s="14"/>
      <c r="P774" s="14"/>
      <c r="Q774" s="14" t="s">
        <v>119</v>
      </c>
      <c r="R774" s="14" t="s">
        <v>108</v>
      </c>
      <c r="S774" s="14" t="s">
        <v>108</v>
      </c>
      <c r="T774" s="14" t="s">
        <v>120</v>
      </c>
      <c r="U774" s="14" t="s">
        <v>120</v>
      </c>
      <c r="V774" s="14" t="s">
        <v>120</v>
      </c>
      <c r="W774" s="14">
        <v>16</v>
      </c>
      <c r="X774" s="14">
        <v>56</v>
      </c>
      <c r="Y774" s="14">
        <v>56</v>
      </c>
      <c r="Z774" s="14" t="s">
        <v>2996</v>
      </c>
      <c r="AA774" s="14" t="s">
        <v>2996</v>
      </c>
      <c r="AB774" s="14" t="s">
        <v>337</v>
      </c>
      <c r="AC774" s="28"/>
      <c r="AD774" s="28"/>
      <c r="AE774" s="28"/>
      <c r="AF774" s="28"/>
    </row>
    <row r="775" ht="114" spans="1:32">
      <c r="A775" s="32" t="s">
        <v>57</v>
      </c>
      <c r="B775" s="14" t="s">
        <v>2997</v>
      </c>
      <c r="C775" s="14" t="s">
        <v>2998</v>
      </c>
      <c r="D775" s="14" t="s">
        <v>337</v>
      </c>
      <c r="E775" s="14" t="s">
        <v>394</v>
      </c>
      <c r="F775" s="14" t="s">
        <v>106</v>
      </c>
      <c r="G775" s="14" t="s">
        <v>357</v>
      </c>
      <c r="H775" s="14" t="s">
        <v>395</v>
      </c>
      <c r="I775" s="14">
        <v>93</v>
      </c>
      <c r="J775" s="14">
        <v>93</v>
      </c>
      <c r="K775" s="14"/>
      <c r="L775" s="14">
        <v>93</v>
      </c>
      <c r="M775" s="14"/>
      <c r="N775" s="14"/>
      <c r="O775" s="14"/>
      <c r="P775" s="14"/>
      <c r="Q775" s="14" t="s">
        <v>119</v>
      </c>
      <c r="R775" s="14" t="s">
        <v>108</v>
      </c>
      <c r="S775" s="14" t="s">
        <v>108</v>
      </c>
      <c r="T775" s="14" t="s">
        <v>120</v>
      </c>
      <c r="U775" s="14" t="s">
        <v>120</v>
      </c>
      <c r="V775" s="14" t="s">
        <v>120</v>
      </c>
      <c r="W775" s="14">
        <v>28</v>
      </c>
      <c r="X775" s="14">
        <v>93</v>
      </c>
      <c r="Y775" s="14">
        <v>1604</v>
      </c>
      <c r="Z775" s="14" t="s">
        <v>2999</v>
      </c>
      <c r="AA775" s="14" t="s">
        <v>3000</v>
      </c>
      <c r="AB775" s="14" t="s">
        <v>337</v>
      </c>
      <c r="AC775" s="28"/>
      <c r="AD775" s="28"/>
      <c r="AE775" s="28"/>
      <c r="AF775" s="28"/>
    </row>
    <row r="776" ht="57" spans="1:32">
      <c r="A776" s="32" t="s">
        <v>57</v>
      </c>
      <c r="B776" s="14" t="s">
        <v>3001</v>
      </c>
      <c r="C776" s="14" t="s">
        <v>3002</v>
      </c>
      <c r="D776" s="14" t="s">
        <v>337</v>
      </c>
      <c r="E776" s="14" t="s">
        <v>402</v>
      </c>
      <c r="F776" s="14" t="s">
        <v>106</v>
      </c>
      <c r="G776" s="14" t="s">
        <v>357</v>
      </c>
      <c r="H776" s="14" t="s">
        <v>403</v>
      </c>
      <c r="I776" s="14">
        <v>112</v>
      </c>
      <c r="J776" s="14">
        <v>112</v>
      </c>
      <c r="K776" s="14"/>
      <c r="L776" s="14">
        <v>112</v>
      </c>
      <c r="M776" s="14"/>
      <c r="N776" s="14"/>
      <c r="O776" s="14"/>
      <c r="P776" s="14"/>
      <c r="Q776" s="14" t="s">
        <v>119</v>
      </c>
      <c r="R776" s="14" t="s">
        <v>108</v>
      </c>
      <c r="S776" s="14" t="s">
        <v>120</v>
      </c>
      <c r="T776" s="14" t="s">
        <v>120</v>
      </c>
      <c r="U776" s="14" t="s">
        <v>120</v>
      </c>
      <c r="V776" s="14" t="s">
        <v>120</v>
      </c>
      <c r="W776" s="14">
        <v>164</v>
      </c>
      <c r="X776" s="14">
        <v>601</v>
      </c>
      <c r="Y776" s="14">
        <v>2249</v>
      </c>
      <c r="Z776" s="14" t="s">
        <v>3003</v>
      </c>
      <c r="AA776" s="14" t="s">
        <v>3004</v>
      </c>
      <c r="AB776" s="14" t="s">
        <v>337</v>
      </c>
      <c r="AC776" s="28"/>
      <c r="AD776" s="28"/>
      <c r="AE776" s="28"/>
      <c r="AF776" s="28"/>
    </row>
    <row r="777" ht="71.25" spans="1:32">
      <c r="A777" s="32" t="s">
        <v>57</v>
      </c>
      <c r="B777" s="14" t="s">
        <v>3005</v>
      </c>
      <c r="C777" s="14" t="s">
        <v>3006</v>
      </c>
      <c r="D777" s="14" t="s">
        <v>337</v>
      </c>
      <c r="E777" s="14" t="s">
        <v>402</v>
      </c>
      <c r="F777" s="14" t="s">
        <v>106</v>
      </c>
      <c r="G777" s="14" t="s">
        <v>357</v>
      </c>
      <c r="H777" s="14" t="s">
        <v>403</v>
      </c>
      <c r="I777" s="14">
        <v>102</v>
      </c>
      <c r="J777" s="14">
        <v>102</v>
      </c>
      <c r="K777" s="14"/>
      <c r="L777" s="14">
        <v>102</v>
      </c>
      <c r="M777" s="14"/>
      <c r="N777" s="14"/>
      <c r="O777" s="14"/>
      <c r="P777" s="14"/>
      <c r="Q777" s="14" t="s">
        <v>119</v>
      </c>
      <c r="R777" s="14" t="s">
        <v>108</v>
      </c>
      <c r="S777" s="14" t="s">
        <v>120</v>
      </c>
      <c r="T777" s="14" t="s">
        <v>120</v>
      </c>
      <c r="U777" s="14" t="s">
        <v>120</v>
      </c>
      <c r="V777" s="14" t="s">
        <v>120</v>
      </c>
      <c r="W777" s="14">
        <v>164</v>
      </c>
      <c r="X777" s="14">
        <v>601</v>
      </c>
      <c r="Y777" s="14">
        <v>2249</v>
      </c>
      <c r="Z777" s="14" t="s">
        <v>3003</v>
      </c>
      <c r="AA777" s="14" t="s">
        <v>3004</v>
      </c>
      <c r="AB777" s="14" t="s">
        <v>337</v>
      </c>
      <c r="AC777" s="28"/>
      <c r="AD777" s="28"/>
      <c r="AE777" s="28"/>
      <c r="AF777" s="28"/>
    </row>
    <row r="778" ht="57" spans="1:32">
      <c r="A778" s="32" t="s">
        <v>57</v>
      </c>
      <c r="B778" s="14" t="s">
        <v>3007</v>
      </c>
      <c r="C778" s="14" t="s">
        <v>3008</v>
      </c>
      <c r="D778" s="14" t="s">
        <v>337</v>
      </c>
      <c r="E778" s="14" t="s">
        <v>402</v>
      </c>
      <c r="F778" s="14" t="s">
        <v>106</v>
      </c>
      <c r="G778" s="14" t="s">
        <v>357</v>
      </c>
      <c r="H778" s="14" t="s">
        <v>403</v>
      </c>
      <c r="I778" s="14">
        <v>85</v>
      </c>
      <c r="J778" s="14">
        <v>85</v>
      </c>
      <c r="K778" s="14"/>
      <c r="L778" s="14">
        <v>85</v>
      </c>
      <c r="M778" s="14"/>
      <c r="N778" s="14"/>
      <c r="O778" s="14"/>
      <c r="P778" s="14"/>
      <c r="Q778" s="14" t="s">
        <v>119</v>
      </c>
      <c r="R778" s="14" t="s">
        <v>108</v>
      </c>
      <c r="S778" s="14" t="s">
        <v>120</v>
      </c>
      <c r="T778" s="14" t="s">
        <v>120</v>
      </c>
      <c r="U778" s="14" t="s">
        <v>120</v>
      </c>
      <c r="V778" s="14" t="s">
        <v>120</v>
      </c>
      <c r="W778" s="14">
        <v>164</v>
      </c>
      <c r="X778" s="14">
        <v>601</v>
      </c>
      <c r="Y778" s="14">
        <v>2249</v>
      </c>
      <c r="Z778" s="14" t="s">
        <v>3003</v>
      </c>
      <c r="AA778" s="14" t="s">
        <v>3004</v>
      </c>
      <c r="AB778" s="14" t="s">
        <v>337</v>
      </c>
      <c r="AC778" s="28"/>
      <c r="AD778" s="28"/>
      <c r="AE778" s="28"/>
      <c r="AF778" s="28"/>
    </row>
    <row r="779" ht="57" spans="1:32">
      <c r="A779" s="32" t="s">
        <v>57</v>
      </c>
      <c r="B779" s="14" t="s">
        <v>3009</v>
      </c>
      <c r="C779" s="14" t="s">
        <v>3010</v>
      </c>
      <c r="D779" s="14" t="s">
        <v>337</v>
      </c>
      <c r="E779" s="14" t="s">
        <v>402</v>
      </c>
      <c r="F779" s="14" t="s">
        <v>106</v>
      </c>
      <c r="G779" s="14" t="s">
        <v>357</v>
      </c>
      <c r="H779" s="14" t="s">
        <v>403</v>
      </c>
      <c r="I779" s="14">
        <v>54</v>
      </c>
      <c r="J779" s="14">
        <v>54</v>
      </c>
      <c r="K779" s="14"/>
      <c r="L779" s="14">
        <v>54</v>
      </c>
      <c r="M779" s="14"/>
      <c r="N779" s="14"/>
      <c r="O779" s="14"/>
      <c r="P779" s="14"/>
      <c r="Q779" s="14" t="s">
        <v>119</v>
      </c>
      <c r="R779" s="14" t="s">
        <v>108</v>
      </c>
      <c r="S779" s="14" t="s">
        <v>120</v>
      </c>
      <c r="T779" s="14" t="s">
        <v>120</v>
      </c>
      <c r="U779" s="14" t="s">
        <v>120</v>
      </c>
      <c r="V779" s="14" t="s">
        <v>120</v>
      </c>
      <c r="W779" s="14">
        <v>164</v>
      </c>
      <c r="X779" s="14">
        <v>601</v>
      </c>
      <c r="Y779" s="14">
        <v>2249</v>
      </c>
      <c r="Z779" s="14" t="s">
        <v>3011</v>
      </c>
      <c r="AA779" s="14" t="s">
        <v>3004</v>
      </c>
      <c r="AB779" s="14" t="s">
        <v>337</v>
      </c>
      <c r="AC779" s="28"/>
      <c r="AD779" s="28"/>
      <c r="AE779" s="28"/>
      <c r="AF779" s="28"/>
    </row>
    <row r="780" ht="71.25" spans="1:32">
      <c r="A780" s="32" t="s">
        <v>57</v>
      </c>
      <c r="B780" s="14" t="s">
        <v>3012</v>
      </c>
      <c r="C780" s="14" t="s">
        <v>3013</v>
      </c>
      <c r="D780" s="14" t="s">
        <v>337</v>
      </c>
      <c r="E780" s="14" t="s">
        <v>1871</v>
      </c>
      <c r="F780" s="14" t="s">
        <v>106</v>
      </c>
      <c r="G780" s="14" t="s">
        <v>339</v>
      </c>
      <c r="H780" s="14" t="s">
        <v>1872</v>
      </c>
      <c r="I780" s="14">
        <v>20.7</v>
      </c>
      <c r="J780" s="14">
        <v>20.7</v>
      </c>
      <c r="K780" s="14"/>
      <c r="L780" s="14">
        <v>20.7</v>
      </c>
      <c r="M780" s="14"/>
      <c r="N780" s="14"/>
      <c r="O780" s="14"/>
      <c r="P780" s="14"/>
      <c r="Q780" s="14" t="s">
        <v>119</v>
      </c>
      <c r="R780" s="14" t="s">
        <v>108</v>
      </c>
      <c r="S780" s="14" t="s">
        <v>108</v>
      </c>
      <c r="T780" s="14" t="s">
        <v>120</v>
      </c>
      <c r="U780" s="14" t="s">
        <v>120</v>
      </c>
      <c r="V780" s="14" t="s">
        <v>120</v>
      </c>
      <c r="W780" s="14">
        <v>8</v>
      </c>
      <c r="X780" s="14">
        <v>26</v>
      </c>
      <c r="Y780" s="14">
        <v>72</v>
      </c>
      <c r="Z780" s="14" t="s">
        <v>1774</v>
      </c>
      <c r="AA780" s="14" t="s">
        <v>2973</v>
      </c>
      <c r="AB780" s="14" t="s">
        <v>337</v>
      </c>
      <c r="AC780" s="28"/>
      <c r="AD780" s="28"/>
      <c r="AE780" s="28"/>
      <c r="AF780" s="28"/>
    </row>
    <row r="781" ht="57" spans="1:32">
      <c r="A781" s="32" t="s">
        <v>57</v>
      </c>
      <c r="B781" s="14" t="s">
        <v>3014</v>
      </c>
      <c r="C781" s="14" t="s">
        <v>3015</v>
      </c>
      <c r="D781" s="14" t="s">
        <v>337</v>
      </c>
      <c r="E781" s="14" t="s">
        <v>408</v>
      </c>
      <c r="F781" s="14" t="s">
        <v>106</v>
      </c>
      <c r="G781" s="14" t="s">
        <v>357</v>
      </c>
      <c r="H781" s="14" t="s">
        <v>409</v>
      </c>
      <c r="I781" s="14">
        <v>10</v>
      </c>
      <c r="J781" s="14">
        <v>10</v>
      </c>
      <c r="K781" s="14"/>
      <c r="L781" s="14">
        <v>10</v>
      </c>
      <c r="M781" s="14"/>
      <c r="N781" s="14"/>
      <c r="O781" s="14"/>
      <c r="P781" s="14"/>
      <c r="Q781" s="14" t="s">
        <v>119</v>
      </c>
      <c r="R781" s="14" t="s">
        <v>108</v>
      </c>
      <c r="S781" s="14" t="s">
        <v>108</v>
      </c>
      <c r="T781" s="14" t="s">
        <v>120</v>
      </c>
      <c r="U781" s="14" t="s">
        <v>120</v>
      </c>
      <c r="V781" s="14" t="s">
        <v>120</v>
      </c>
      <c r="W781" s="14">
        <v>12</v>
      </c>
      <c r="X781" s="14">
        <v>28</v>
      </c>
      <c r="Y781" s="14">
        <v>91</v>
      </c>
      <c r="Z781" s="14" t="s">
        <v>3016</v>
      </c>
      <c r="AA781" s="14" t="s">
        <v>3016</v>
      </c>
      <c r="AB781" s="14" t="s">
        <v>337</v>
      </c>
      <c r="AC781" s="28"/>
      <c r="AD781" s="28"/>
      <c r="AE781" s="28"/>
      <c r="AF781" s="28"/>
    </row>
    <row r="782" ht="85.5" spans="1:32">
      <c r="A782" s="32" t="s">
        <v>57</v>
      </c>
      <c r="B782" s="14" t="s">
        <v>3017</v>
      </c>
      <c r="C782" s="14" t="s">
        <v>3018</v>
      </c>
      <c r="D782" s="14" t="s">
        <v>337</v>
      </c>
      <c r="E782" s="14" t="s">
        <v>408</v>
      </c>
      <c r="F782" s="14" t="s">
        <v>106</v>
      </c>
      <c r="G782" s="14" t="s">
        <v>357</v>
      </c>
      <c r="H782" s="14" t="s">
        <v>409</v>
      </c>
      <c r="I782" s="14">
        <v>46</v>
      </c>
      <c r="J782" s="14">
        <v>46</v>
      </c>
      <c r="K782" s="14"/>
      <c r="L782" s="14">
        <v>46</v>
      </c>
      <c r="M782" s="14"/>
      <c r="N782" s="14"/>
      <c r="O782" s="14"/>
      <c r="P782" s="14"/>
      <c r="Q782" s="14" t="s">
        <v>119</v>
      </c>
      <c r="R782" s="14" t="s">
        <v>108</v>
      </c>
      <c r="S782" s="14" t="s">
        <v>120</v>
      </c>
      <c r="T782" s="14" t="s">
        <v>120</v>
      </c>
      <c r="U782" s="14" t="s">
        <v>120</v>
      </c>
      <c r="V782" s="14" t="s">
        <v>120</v>
      </c>
      <c r="W782" s="14">
        <v>108</v>
      </c>
      <c r="X782" s="14">
        <v>373</v>
      </c>
      <c r="Y782" s="14">
        <v>1395</v>
      </c>
      <c r="Z782" s="14" t="s">
        <v>2921</v>
      </c>
      <c r="AA782" s="14" t="s">
        <v>3019</v>
      </c>
      <c r="AB782" s="14" t="s">
        <v>337</v>
      </c>
      <c r="AC782" s="28"/>
      <c r="AD782" s="28"/>
      <c r="AE782" s="28"/>
      <c r="AF782" s="28"/>
    </row>
    <row r="783" ht="85.5" spans="1:32">
      <c r="A783" s="32" t="s">
        <v>57</v>
      </c>
      <c r="B783" s="14" t="s">
        <v>3020</v>
      </c>
      <c r="C783" s="14" t="s">
        <v>3021</v>
      </c>
      <c r="D783" s="14" t="s">
        <v>337</v>
      </c>
      <c r="E783" s="14" t="s">
        <v>408</v>
      </c>
      <c r="F783" s="14" t="s">
        <v>106</v>
      </c>
      <c r="G783" s="14" t="s">
        <v>357</v>
      </c>
      <c r="H783" s="14" t="s">
        <v>409</v>
      </c>
      <c r="I783" s="14">
        <v>50</v>
      </c>
      <c r="J783" s="14">
        <v>50</v>
      </c>
      <c r="K783" s="14"/>
      <c r="L783" s="14">
        <v>50</v>
      </c>
      <c r="M783" s="14"/>
      <c r="N783" s="14"/>
      <c r="O783" s="14"/>
      <c r="P783" s="14"/>
      <c r="Q783" s="14" t="s">
        <v>119</v>
      </c>
      <c r="R783" s="14" t="s">
        <v>108</v>
      </c>
      <c r="S783" s="14" t="s">
        <v>108</v>
      </c>
      <c r="T783" s="14" t="s">
        <v>120</v>
      </c>
      <c r="U783" s="14" t="s">
        <v>120</v>
      </c>
      <c r="V783" s="14" t="s">
        <v>120</v>
      </c>
      <c r="W783" s="14">
        <v>9</v>
      </c>
      <c r="X783" s="14">
        <v>38</v>
      </c>
      <c r="Y783" s="14">
        <v>191</v>
      </c>
      <c r="Z783" s="14" t="s">
        <v>3022</v>
      </c>
      <c r="AA783" s="14" t="s">
        <v>3022</v>
      </c>
      <c r="AB783" s="14" t="s">
        <v>337</v>
      </c>
      <c r="AC783" s="28"/>
      <c r="AD783" s="28"/>
      <c r="AE783" s="28"/>
      <c r="AF783" s="28"/>
    </row>
    <row r="784" ht="57" spans="1:32">
      <c r="A784" s="32" t="s">
        <v>57</v>
      </c>
      <c r="B784" s="14" t="s">
        <v>3023</v>
      </c>
      <c r="C784" s="14" t="s">
        <v>3024</v>
      </c>
      <c r="D784" s="14" t="s">
        <v>337</v>
      </c>
      <c r="E784" s="14" t="s">
        <v>408</v>
      </c>
      <c r="F784" s="14" t="s">
        <v>106</v>
      </c>
      <c r="G784" s="14" t="s">
        <v>357</v>
      </c>
      <c r="H784" s="14" t="s">
        <v>409</v>
      </c>
      <c r="I784" s="14">
        <v>32</v>
      </c>
      <c r="J784" s="14">
        <v>32</v>
      </c>
      <c r="K784" s="14"/>
      <c r="L784" s="14">
        <v>32</v>
      </c>
      <c r="M784" s="14"/>
      <c r="N784" s="14"/>
      <c r="O784" s="14"/>
      <c r="P784" s="14"/>
      <c r="Q784" s="14" t="s">
        <v>119</v>
      </c>
      <c r="R784" s="14" t="s">
        <v>108</v>
      </c>
      <c r="S784" s="14" t="s">
        <v>108</v>
      </c>
      <c r="T784" s="14" t="s">
        <v>120</v>
      </c>
      <c r="U784" s="14" t="s">
        <v>120</v>
      </c>
      <c r="V784" s="14" t="s">
        <v>120</v>
      </c>
      <c r="W784" s="14">
        <v>6</v>
      </c>
      <c r="X784" s="14">
        <v>31</v>
      </c>
      <c r="Y784" s="14">
        <v>143</v>
      </c>
      <c r="Z784" s="14" t="s">
        <v>3025</v>
      </c>
      <c r="AA784" s="14" t="s">
        <v>3025</v>
      </c>
      <c r="AB784" s="14" t="s">
        <v>337</v>
      </c>
      <c r="AC784" s="28"/>
      <c r="AD784" s="28"/>
      <c r="AE784" s="28"/>
      <c r="AF784" s="28"/>
    </row>
    <row r="785" ht="57" spans="1:32">
      <c r="A785" s="32" t="s">
        <v>57</v>
      </c>
      <c r="B785" s="14" t="s">
        <v>3026</v>
      </c>
      <c r="C785" s="14" t="s">
        <v>3027</v>
      </c>
      <c r="D785" s="14" t="s">
        <v>337</v>
      </c>
      <c r="E785" s="14" t="s">
        <v>408</v>
      </c>
      <c r="F785" s="14" t="s">
        <v>106</v>
      </c>
      <c r="G785" s="14" t="s">
        <v>357</v>
      </c>
      <c r="H785" s="14" t="s">
        <v>409</v>
      </c>
      <c r="I785" s="14">
        <v>35</v>
      </c>
      <c r="J785" s="14">
        <v>35</v>
      </c>
      <c r="K785" s="14"/>
      <c r="L785" s="14">
        <v>35</v>
      </c>
      <c r="M785" s="14"/>
      <c r="N785" s="14"/>
      <c r="O785" s="14"/>
      <c r="P785" s="14"/>
      <c r="Q785" s="14" t="s">
        <v>119</v>
      </c>
      <c r="R785" s="14" t="s">
        <v>108</v>
      </c>
      <c r="S785" s="14" t="s">
        <v>108</v>
      </c>
      <c r="T785" s="14" t="s">
        <v>120</v>
      </c>
      <c r="U785" s="14" t="s">
        <v>120</v>
      </c>
      <c r="V785" s="14" t="s">
        <v>120</v>
      </c>
      <c r="W785" s="14">
        <v>12</v>
      </c>
      <c r="X785" s="14">
        <v>38</v>
      </c>
      <c r="Y785" s="14">
        <v>191</v>
      </c>
      <c r="Z785" s="14" t="s">
        <v>3022</v>
      </c>
      <c r="AA785" s="14" t="s">
        <v>3022</v>
      </c>
      <c r="AB785" s="14" t="s">
        <v>337</v>
      </c>
      <c r="AC785" s="28"/>
      <c r="AD785" s="28"/>
      <c r="AE785" s="28"/>
      <c r="AF785" s="28"/>
    </row>
    <row r="786" ht="185.25" spans="1:32">
      <c r="A786" s="32" t="s">
        <v>57</v>
      </c>
      <c r="B786" s="14" t="s">
        <v>3028</v>
      </c>
      <c r="C786" s="14" t="s">
        <v>3029</v>
      </c>
      <c r="D786" s="14" t="s">
        <v>337</v>
      </c>
      <c r="E786" s="14" t="s">
        <v>1090</v>
      </c>
      <c r="F786" s="14" t="s">
        <v>106</v>
      </c>
      <c r="G786" s="14" t="s">
        <v>357</v>
      </c>
      <c r="H786" s="14" t="s">
        <v>1091</v>
      </c>
      <c r="I786" s="14">
        <v>36.9</v>
      </c>
      <c r="J786" s="14">
        <v>36.9</v>
      </c>
      <c r="K786" s="14"/>
      <c r="L786" s="14">
        <v>36.9</v>
      </c>
      <c r="M786" s="14"/>
      <c r="N786" s="14"/>
      <c r="O786" s="14"/>
      <c r="P786" s="14"/>
      <c r="Q786" s="14" t="s">
        <v>119</v>
      </c>
      <c r="R786" s="14" t="s">
        <v>108</v>
      </c>
      <c r="S786" s="14" t="s">
        <v>108</v>
      </c>
      <c r="T786" s="14" t="s">
        <v>120</v>
      </c>
      <c r="U786" s="14" t="s">
        <v>120</v>
      </c>
      <c r="V786" s="14" t="s">
        <v>120</v>
      </c>
      <c r="W786" s="14">
        <v>82</v>
      </c>
      <c r="X786" s="14">
        <v>271</v>
      </c>
      <c r="Y786" s="14">
        <v>1139</v>
      </c>
      <c r="Z786" s="14" t="s">
        <v>3030</v>
      </c>
      <c r="AA786" s="14" t="s">
        <v>3031</v>
      </c>
      <c r="AB786" s="14" t="s">
        <v>337</v>
      </c>
      <c r="AC786" s="28"/>
      <c r="AD786" s="28"/>
      <c r="AE786" s="28"/>
      <c r="AF786" s="28"/>
    </row>
    <row r="787" ht="57" spans="1:32">
      <c r="A787" s="32" t="s">
        <v>57</v>
      </c>
      <c r="B787" s="14" t="s">
        <v>3032</v>
      </c>
      <c r="C787" s="14" t="s">
        <v>3033</v>
      </c>
      <c r="D787" s="14" t="s">
        <v>337</v>
      </c>
      <c r="E787" s="14" t="s">
        <v>1090</v>
      </c>
      <c r="F787" s="14" t="s">
        <v>106</v>
      </c>
      <c r="G787" s="14" t="s">
        <v>357</v>
      </c>
      <c r="H787" s="14" t="s">
        <v>1091</v>
      </c>
      <c r="I787" s="14">
        <v>105</v>
      </c>
      <c r="J787" s="14">
        <v>105</v>
      </c>
      <c r="K787" s="14"/>
      <c r="L787" s="14">
        <v>105</v>
      </c>
      <c r="M787" s="14"/>
      <c r="N787" s="14"/>
      <c r="O787" s="14"/>
      <c r="P787" s="14"/>
      <c r="Q787" s="14" t="s">
        <v>119</v>
      </c>
      <c r="R787" s="14" t="s">
        <v>108</v>
      </c>
      <c r="S787" s="14" t="s">
        <v>108</v>
      </c>
      <c r="T787" s="14" t="s">
        <v>120</v>
      </c>
      <c r="U787" s="14" t="s">
        <v>120</v>
      </c>
      <c r="V787" s="14" t="s">
        <v>120</v>
      </c>
      <c r="W787" s="14">
        <v>46</v>
      </c>
      <c r="X787" s="14">
        <v>145</v>
      </c>
      <c r="Y787" s="14">
        <v>350</v>
      </c>
      <c r="Z787" s="14" t="s">
        <v>3034</v>
      </c>
      <c r="AA787" s="14" t="s">
        <v>3035</v>
      </c>
      <c r="AB787" s="14" t="s">
        <v>337</v>
      </c>
      <c r="AC787" s="28"/>
      <c r="AD787" s="28"/>
      <c r="AE787" s="28"/>
      <c r="AF787" s="28"/>
    </row>
    <row r="788" ht="71.25" spans="1:32">
      <c r="A788" s="32" t="s">
        <v>57</v>
      </c>
      <c r="B788" s="14" t="s">
        <v>3036</v>
      </c>
      <c r="C788" s="14" t="s">
        <v>3037</v>
      </c>
      <c r="D788" s="14" t="s">
        <v>337</v>
      </c>
      <c r="E788" s="14" t="s">
        <v>1090</v>
      </c>
      <c r="F788" s="14" t="s">
        <v>106</v>
      </c>
      <c r="G788" s="14" t="s">
        <v>357</v>
      </c>
      <c r="H788" s="14" t="s">
        <v>1091</v>
      </c>
      <c r="I788" s="14">
        <v>48</v>
      </c>
      <c r="J788" s="14">
        <v>48</v>
      </c>
      <c r="K788" s="14"/>
      <c r="L788" s="14">
        <v>48</v>
      </c>
      <c r="M788" s="14"/>
      <c r="N788" s="14"/>
      <c r="O788" s="14"/>
      <c r="P788" s="14"/>
      <c r="Q788" s="14" t="s">
        <v>119</v>
      </c>
      <c r="R788" s="14" t="s">
        <v>108</v>
      </c>
      <c r="S788" s="14" t="s">
        <v>108</v>
      </c>
      <c r="T788" s="14" t="s">
        <v>120</v>
      </c>
      <c r="U788" s="14" t="s">
        <v>120</v>
      </c>
      <c r="V788" s="14" t="s">
        <v>120</v>
      </c>
      <c r="W788" s="14">
        <v>35</v>
      </c>
      <c r="X788" s="14">
        <v>122</v>
      </c>
      <c r="Y788" s="14">
        <v>470</v>
      </c>
      <c r="Z788" s="14" t="s">
        <v>3038</v>
      </c>
      <c r="AA788" s="14" t="s">
        <v>3039</v>
      </c>
      <c r="AB788" s="14" t="s">
        <v>337</v>
      </c>
      <c r="AC788" s="28"/>
      <c r="AD788" s="28"/>
      <c r="AE788" s="28"/>
      <c r="AF788" s="28"/>
    </row>
    <row r="789" ht="85.5" spans="1:32">
      <c r="A789" s="32" t="s">
        <v>57</v>
      </c>
      <c r="B789" s="14" t="s">
        <v>3040</v>
      </c>
      <c r="C789" s="14" t="s">
        <v>3041</v>
      </c>
      <c r="D789" s="14" t="s">
        <v>337</v>
      </c>
      <c r="E789" s="14" t="s">
        <v>418</v>
      </c>
      <c r="F789" s="14" t="s">
        <v>106</v>
      </c>
      <c r="G789" s="14" t="s">
        <v>357</v>
      </c>
      <c r="H789" s="14" t="s">
        <v>419</v>
      </c>
      <c r="I789" s="14">
        <v>85</v>
      </c>
      <c r="J789" s="14">
        <v>85</v>
      </c>
      <c r="K789" s="14"/>
      <c r="L789" s="14">
        <v>85</v>
      </c>
      <c r="M789" s="14"/>
      <c r="N789" s="14"/>
      <c r="O789" s="14"/>
      <c r="P789" s="14"/>
      <c r="Q789" s="14" t="s">
        <v>119</v>
      </c>
      <c r="R789" s="14" t="s">
        <v>108</v>
      </c>
      <c r="S789" s="14" t="s">
        <v>108</v>
      </c>
      <c r="T789" s="14" t="s">
        <v>120</v>
      </c>
      <c r="U789" s="14" t="s">
        <v>120</v>
      </c>
      <c r="V789" s="14" t="s">
        <v>120</v>
      </c>
      <c r="W789" s="14" t="s">
        <v>3042</v>
      </c>
      <c r="X789" s="14" t="s">
        <v>3043</v>
      </c>
      <c r="Y789" s="14" t="s">
        <v>3044</v>
      </c>
      <c r="Z789" s="14" t="s">
        <v>3045</v>
      </c>
      <c r="AA789" s="14" t="s">
        <v>3046</v>
      </c>
      <c r="AB789" s="14" t="s">
        <v>337</v>
      </c>
      <c r="AC789" s="28"/>
      <c r="AD789" s="28"/>
      <c r="AE789" s="28"/>
      <c r="AF789" s="28"/>
    </row>
    <row r="790" ht="99.75" spans="1:32">
      <c r="A790" s="32" t="s">
        <v>57</v>
      </c>
      <c r="B790" s="14" t="s">
        <v>3047</v>
      </c>
      <c r="C790" s="14" t="s">
        <v>3048</v>
      </c>
      <c r="D790" s="14" t="s">
        <v>337</v>
      </c>
      <c r="E790" s="14" t="s">
        <v>418</v>
      </c>
      <c r="F790" s="14" t="s">
        <v>106</v>
      </c>
      <c r="G790" s="14" t="s">
        <v>357</v>
      </c>
      <c r="H790" s="14" t="s">
        <v>419</v>
      </c>
      <c r="I790" s="14">
        <v>54.6</v>
      </c>
      <c r="J790" s="14">
        <v>54.6</v>
      </c>
      <c r="K790" s="14"/>
      <c r="L790" s="14">
        <v>54.6</v>
      </c>
      <c r="M790" s="14"/>
      <c r="N790" s="14"/>
      <c r="O790" s="14"/>
      <c r="P790" s="14"/>
      <c r="Q790" s="14" t="s">
        <v>119</v>
      </c>
      <c r="R790" s="14" t="s">
        <v>108</v>
      </c>
      <c r="S790" s="14" t="s">
        <v>108</v>
      </c>
      <c r="T790" s="14" t="s">
        <v>120</v>
      </c>
      <c r="U790" s="14" t="s">
        <v>120</v>
      </c>
      <c r="V790" s="14" t="s">
        <v>120</v>
      </c>
      <c r="W790" s="14">
        <v>19</v>
      </c>
      <c r="X790" s="14">
        <v>64</v>
      </c>
      <c r="Y790" s="14">
        <v>81</v>
      </c>
      <c r="Z790" s="14" t="s">
        <v>3049</v>
      </c>
      <c r="AA790" s="14" t="s">
        <v>3050</v>
      </c>
      <c r="AB790" s="14" t="s">
        <v>337</v>
      </c>
      <c r="AC790" s="28"/>
      <c r="AD790" s="28"/>
      <c r="AE790" s="28"/>
      <c r="AF790" s="28"/>
    </row>
    <row r="791" ht="57" spans="1:32">
      <c r="A791" s="32" t="s">
        <v>57</v>
      </c>
      <c r="B791" s="14" t="s">
        <v>3051</v>
      </c>
      <c r="C791" s="14" t="s">
        <v>3052</v>
      </c>
      <c r="D791" s="14" t="s">
        <v>337</v>
      </c>
      <c r="E791" s="14" t="s">
        <v>418</v>
      </c>
      <c r="F791" s="14" t="s">
        <v>106</v>
      </c>
      <c r="G791" s="14" t="s">
        <v>357</v>
      </c>
      <c r="H791" s="14" t="s">
        <v>419</v>
      </c>
      <c r="I791" s="14">
        <v>25.2</v>
      </c>
      <c r="J791" s="14">
        <v>25.2</v>
      </c>
      <c r="K791" s="14"/>
      <c r="L791" s="14">
        <v>25.2</v>
      </c>
      <c r="M791" s="14"/>
      <c r="N791" s="14"/>
      <c r="O791" s="14"/>
      <c r="P791" s="14"/>
      <c r="Q791" s="14" t="s">
        <v>119</v>
      </c>
      <c r="R791" s="14" t="s">
        <v>108</v>
      </c>
      <c r="S791" s="14" t="s">
        <v>108</v>
      </c>
      <c r="T791" s="14" t="s">
        <v>120</v>
      </c>
      <c r="U791" s="14" t="s">
        <v>120</v>
      </c>
      <c r="V791" s="14" t="s">
        <v>120</v>
      </c>
      <c r="W791" s="14">
        <v>16</v>
      </c>
      <c r="X791" s="14">
        <v>52</v>
      </c>
      <c r="Y791" s="14">
        <v>185</v>
      </c>
      <c r="Z791" s="14" t="s">
        <v>3053</v>
      </c>
      <c r="AA791" s="14" t="s">
        <v>2973</v>
      </c>
      <c r="AB791" s="14" t="s">
        <v>337</v>
      </c>
      <c r="AC791" s="28"/>
      <c r="AD791" s="28"/>
      <c r="AE791" s="28"/>
      <c r="AF791" s="28"/>
    </row>
    <row r="792" ht="128.25" spans="1:32">
      <c r="A792" s="32" t="s">
        <v>57</v>
      </c>
      <c r="B792" s="14" t="s">
        <v>3054</v>
      </c>
      <c r="C792" s="14" t="s">
        <v>3055</v>
      </c>
      <c r="D792" s="14" t="s">
        <v>337</v>
      </c>
      <c r="E792" s="14" t="s">
        <v>418</v>
      </c>
      <c r="F792" s="14" t="s">
        <v>106</v>
      </c>
      <c r="G792" s="14" t="s">
        <v>357</v>
      </c>
      <c r="H792" s="14" t="s">
        <v>419</v>
      </c>
      <c r="I792" s="14">
        <v>56.4</v>
      </c>
      <c r="J792" s="14">
        <v>56.4</v>
      </c>
      <c r="K792" s="14"/>
      <c r="L792" s="14">
        <v>56.4</v>
      </c>
      <c r="M792" s="14"/>
      <c r="N792" s="14"/>
      <c r="O792" s="14"/>
      <c r="P792" s="14"/>
      <c r="Q792" s="14" t="s">
        <v>119</v>
      </c>
      <c r="R792" s="14" t="s">
        <v>108</v>
      </c>
      <c r="S792" s="14" t="s">
        <v>108</v>
      </c>
      <c r="T792" s="14" t="s">
        <v>120</v>
      </c>
      <c r="U792" s="14" t="s">
        <v>120</v>
      </c>
      <c r="V792" s="14" t="s">
        <v>120</v>
      </c>
      <c r="W792" s="14">
        <v>17</v>
      </c>
      <c r="X792" s="14">
        <v>43</v>
      </c>
      <c r="Y792" s="14">
        <v>54</v>
      </c>
      <c r="Z792" s="14" t="s">
        <v>3056</v>
      </c>
      <c r="AA792" s="14" t="s">
        <v>3057</v>
      </c>
      <c r="AB792" s="14" t="s">
        <v>337</v>
      </c>
      <c r="AC792" s="28"/>
      <c r="AD792" s="28"/>
      <c r="AE792" s="28"/>
      <c r="AF792" s="28"/>
    </row>
    <row r="793" ht="99.75" spans="1:32">
      <c r="A793" s="32" t="s">
        <v>57</v>
      </c>
      <c r="B793" s="14" t="s">
        <v>3058</v>
      </c>
      <c r="C793" s="14" t="s">
        <v>3059</v>
      </c>
      <c r="D793" s="14" t="s">
        <v>337</v>
      </c>
      <c r="E793" s="14" t="s">
        <v>394</v>
      </c>
      <c r="F793" s="14" t="s">
        <v>106</v>
      </c>
      <c r="G793" s="14" t="s">
        <v>1516</v>
      </c>
      <c r="H793" s="14" t="s">
        <v>395</v>
      </c>
      <c r="I793" s="14">
        <v>61</v>
      </c>
      <c r="J793" s="14">
        <v>61</v>
      </c>
      <c r="K793" s="14"/>
      <c r="L793" s="14">
        <v>61</v>
      </c>
      <c r="M793" s="14"/>
      <c r="N793" s="14"/>
      <c r="O793" s="14"/>
      <c r="P793" s="14"/>
      <c r="Q793" s="14" t="s">
        <v>119</v>
      </c>
      <c r="R793" s="14" t="s">
        <v>108</v>
      </c>
      <c r="S793" s="14" t="s">
        <v>108</v>
      </c>
      <c r="T793" s="14" t="s">
        <v>120</v>
      </c>
      <c r="U793" s="14" t="s">
        <v>120</v>
      </c>
      <c r="V793" s="14" t="s">
        <v>120</v>
      </c>
      <c r="W793" s="14">
        <v>17</v>
      </c>
      <c r="X793" s="14">
        <v>51</v>
      </c>
      <c r="Y793" s="14">
        <v>340</v>
      </c>
      <c r="Z793" s="14" t="s">
        <v>3060</v>
      </c>
      <c r="AA793" s="14" t="s">
        <v>3060</v>
      </c>
      <c r="AB793" s="14" t="s">
        <v>337</v>
      </c>
      <c r="AC793" s="28"/>
      <c r="AD793" s="28"/>
      <c r="AE793" s="28"/>
      <c r="AF793" s="28"/>
    </row>
    <row r="794" ht="71.25" spans="1:32">
      <c r="A794" s="32" t="s">
        <v>57</v>
      </c>
      <c r="B794" s="14" t="s">
        <v>3061</v>
      </c>
      <c r="C794" s="14" t="s">
        <v>3062</v>
      </c>
      <c r="D794" s="14" t="s">
        <v>337</v>
      </c>
      <c r="E794" s="14" t="s">
        <v>1871</v>
      </c>
      <c r="F794" s="14" t="s">
        <v>106</v>
      </c>
      <c r="G794" s="14" t="s">
        <v>1516</v>
      </c>
      <c r="H794" s="14" t="s">
        <v>1872</v>
      </c>
      <c r="I794" s="14">
        <v>43</v>
      </c>
      <c r="J794" s="14">
        <v>43</v>
      </c>
      <c r="K794" s="14"/>
      <c r="L794" s="14">
        <v>43</v>
      </c>
      <c r="M794" s="14"/>
      <c r="N794" s="14"/>
      <c r="O794" s="14"/>
      <c r="P794" s="14"/>
      <c r="Q794" s="14" t="s">
        <v>119</v>
      </c>
      <c r="R794" s="14" t="s">
        <v>108</v>
      </c>
      <c r="S794" s="14" t="s">
        <v>108</v>
      </c>
      <c r="T794" s="14" t="s">
        <v>120</v>
      </c>
      <c r="U794" s="14" t="s">
        <v>120</v>
      </c>
      <c r="V794" s="14" t="s">
        <v>120</v>
      </c>
      <c r="W794" s="14">
        <v>28</v>
      </c>
      <c r="X794" s="14">
        <v>97</v>
      </c>
      <c r="Y794" s="14">
        <v>97</v>
      </c>
      <c r="Z794" s="14" t="s">
        <v>3063</v>
      </c>
      <c r="AA794" s="14" t="s">
        <v>3063</v>
      </c>
      <c r="AB794" s="14" t="s">
        <v>337</v>
      </c>
      <c r="AC794" s="28"/>
      <c r="AD794" s="28"/>
      <c r="AE794" s="28"/>
      <c r="AF794" s="28"/>
    </row>
    <row r="795" ht="71.25" spans="1:32">
      <c r="A795" s="32" t="s">
        <v>57</v>
      </c>
      <c r="B795" s="14" t="s">
        <v>3064</v>
      </c>
      <c r="C795" s="14" t="s">
        <v>3065</v>
      </c>
      <c r="D795" s="14" t="s">
        <v>337</v>
      </c>
      <c r="E795" s="14" t="s">
        <v>363</v>
      </c>
      <c r="F795" s="14" t="s">
        <v>106</v>
      </c>
      <c r="G795" s="14" t="s">
        <v>1887</v>
      </c>
      <c r="H795" s="14" t="s">
        <v>364</v>
      </c>
      <c r="I795" s="14">
        <v>13</v>
      </c>
      <c r="J795" s="14">
        <v>13</v>
      </c>
      <c r="K795" s="14"/>
      <c r="L795" s="14">
        <v>13</v>
      </c>
      <c r="M795" s="14"/>
      <c r="N795" s="14"/>
      <c r="O795" s="14"/>
      <c r="P795" s="14"/>
      <c r="Q795" s="14" t="s">
        <v>119</v>
      </c>
      <c r="R795" s="14" t="s">
        <v>108</v>
      </c>
      <c r="S795" s="14" t="s">
        <v>120</v>
      </c>
      <c r="T795" s="14" t="s">
        <v>120</v>
      </c>
      <c r="U795" s="14" t="s">
        <v>120</v>
      </c>
      <c r="V795" s="14" t="s">
        <v>120</v>
      </c>
      <c r="W795" s="14">
        <v>45</v>
      </c>
      <c r="X795" s="14">
        <v>136</v>
      </c>
      <c r="Y795" s="14">
        <v>644</v>
      </c>
      <c r="Z795" s="14" t="s">
        <v>1197</v>
      </c>
      <c r="AA795" s="14" t="s">
        <v>3066</v>
      </c>
      <c r="AB795" s="14" t="s">
        <v>337</v>
      </c>
      <c r="AC795" s="28"/>
      <c r="AD795" s="28"/>
      <c r="AE795" s="28"/>
      <c r="AF795" s="28"/>
    </row>
    <row r="796" ht="57" spans="1:32">
      <c r="A796" s="32" t="s">
        <v>57</v>
      </c>
      <c r="B796" s="14" t="s">
        <v>3067</v>
      </c>
      <c r="C796" s="14" t="s">
        <v>3068</v>
      </c>
      <c r="D796" s="14" t="s">
        <v>337</v>
      </c>
      <c r="E796" s="14" t="s">
        <v>385</v>
      </c>
      <c r="F796" s="14" t="s">
        <v>106</v>
      </c>
      <c r="G796" s="14" t="s">
        <v>1516</v>
      </c>
      <c r="H796" s="14" t="s">
        <v>386</v>
      </c>
      <c r="I796" s="14">
        <v>30</v>
      </c>
      <c r="J796" s="14">
        <v>30</v>
      </c>
      <c r="K796" s="14"/>
      <c r="L796" s="14">
        <v>30</v>
      </c>
      <c r="M796" s="14"/>
      <c r="N796" s="14"/>
      <c r="O796" s="14"/>
      <c r="P796" s="14"/>
      <c r="Q796" s="14" t="s">
        <v>119</v>
      </c>
      <c r="R796" s="14" t="s">
        <v>108</v>
      </c>
      <c r="S796" s="14" t="s">
        <v>108</v>
      </c>
      <c r="T796" s="14" t="s">
        <v>120</v>
      </c>
      <c r="U796" s="14" t="s">
        <v>120</v>
      </c>
      <c r="V796" s="14" t="s">
        <v>120</v>
      </c>
      <c r="W796" s="14">
        <v>11</v>
      </c>
      <c r="X796" s="14">
        <v>42</v>
      </c>
      <c r="Y796" s="14">
        <v>55</v>
      </c>
      <c r="Z796" s="14" t="s">
        <v>3063</v>
      </c>
      <c r="AA796" s="14" t="s">
        <v>3063</v>
      </c>
      <c r="AB796" s="14" t="s">
        <v>337</v>
      </c>
      <c r="AC796" s="28"/>
      <c r="AD796" s="28"/>
      <c r="AE796" s="28"/>
      <c r="AF796" s="28"/>
    </row>
    <row r="797" ht="128.25" spans="1:32">
      <c r="A797" s="32" t="s">
        <v>57</v>
      </c>
      <c r="B797" s="14" t="s">
        <v>3069</v>
      </c>
      <c r="C797" s="14" t="s">
        <v>3070</v>
      </c>
      <c r="D797" s="14" t="s">
        <v>337</v>
      </c>
      <c r="E797" s="14" t="s">
        <v>356</v>
      </c>
      <c r="F797" s="14" t="s">
        <v>106</v>
      </c>
      <c r="G797" s="14" t="s">
        <v>1516</v>
      </c>
      <c r="H797" s="14" t="s">
        <v>358</v>
      </c>
      <c r="I797" s="14">
        <v>48.868</v>
      </c>
      <c r="J797" s="14">
        <v>48.868</v>
      </c>
      <c r="K797" s="14"/>
      <c r="L797" s="14">
        <v>48.868</v>
      </c>
      <c r="M797" s="14"/>
      <c r="N797" s="14"/>
      <c r="O797" s="14"/>
      <c r="P797" s="14"/>
      <c r="Q797" s="14" t="s">
        <v>119</v>
      </c>
      <c r="R797" s="14" t="s">
        <v>108</v>
      </c>
      <c r="S797" s="14" t="s">
        <v>108</v>
      </c>
      <c r="T797" s="14" t="s">
        <v>120</v>
      </c>
      <c r="U797" s="14" t="s">
        <v>120</v>
      </c>
      <c r="V797" s="14" t="s">
        <v>120</v>
      </c>
      <c r="W797" s="14">
        <v>68</v>
      </c>
      <c r="X797" s="14">
        <v>168</v>
      </c>
      <c r="Y797" s="14">
        <v>560</v>
      </c>
      <c r="Z797" s="14" t="s">
        <v>3071</v>
      </c>
      <c r="AA797" s="14" t="s">
        <v>3072</v>
      </c>
      <c r="AB797" s="14" t="s">
        <v>337</v>
      </c>
      <c r="AC797" s="28"/>
      <c r="AD797" s="28"/>
      <c r="AE797" s="28"/>
      <c r="AF797" s="28"/>
    </row>
    <row r="798" ht="71.25" spans="1:32">
      <c r="A798" s="32" t="s">
        <v>57</v>
      </c>
      <c r="B798" s="14" t="s">
        <v>3073</v>
      </c>
      <c r="C798" s="14" t="s">
        <v>3074</v>
      </c>
      <c r="D798" s="14" t="s">
        <v>428</v>
      </c>
      <c r="E798" s="14" t="s">
        <v>1100</v>
      </c>
      <c r="F798" s="14" t="s">
        <v>106</v>
      </c>
      <c r="G798" s="14" t="s">
        <v>1101</v>
      </c>
      <c r="H798" s="14" t="s">
        <v>1909</v>
      </c>
      <c r="I798" s="14">
        <v>40</v>
      </c>
      <c r="J798" s="14">
        <v>40</v>
      </c>
      <c r="K798" s="14"/>
      <c r="L798" s="14"/>
      <c r="M798" s="14"/>
      <c r="N798" s="14">
        <v>40</v>
      </c>
      <c r="O798" s="14"/>
      <c r="P798" s="14"/>
      <c r="Q798" s="14" t="s">
        <v>119</v>
      </c>
      <c r="R798" s="14" t="s">
        <v>108</v>
      </c>
      <c r="S798" s="14" t="s">
        <v>108</v>
      </c>
      <c r="T798" s="14" t="s">
        <v>108</v>
      </c>
      <c r="U798" s="14" t="s">
        <v>108</v>
      </c>
      <c r="V798" s="14" t="s">
        <v>120</v>
      </c>
      <c r="W798" s="14">
        <v>78</v>
      </c>
      <c r="X798" s="14">
        <v>258</v>
      </c>
      <c r="Y798" s="14">
        <v>808</v>
      </c>
      <c r="Z798" s="14" t="s">
        <v>1197</v>
      </c>
      <c r="AA798" s="14" t="s">
        <v>3075</v>
      </c>
      <c r="AB798" s="14" t="s">
        <v>428</v>
      </c>
      <c r="AC798" s="28"/>
      <c r="AD798" s="28"/>
      <c r="AE798" s="28"/>
      <c r="AF798" s="28"/>
    </row>
    <row r="799" ht="71.25" spans="1:32">
      <c r="A799" s="32" t="s">
        <v>57</v>
      </c>
      <c r="B799" s="14" t="s">
        <v>3076</v>
      </c>
      <c r="C799" s="14" t="s">
        <v>3077</v>
      </c>
      <c r="D799" s="14" t="s">
        <v>428</v>
      </c>
      <c r="E799" s="14" t="s">
        <v>1100</v>
      </c>
      <c r="F799" s="14" t="s">
        <v>106</v>
      </c>
      <c r="G799" s="14" t="s">
        <v>1101</v>
      </c>
      <c r="H799" s="14" t="s">
        <v>1909</v>
      </c>
      <c r="I799" s="14">
        <v>380</v>
      </c>
      <c r="J799" s="14">
        <v>380</v>
      </c>
      <c r="K799" s="14"/>
      <c r="L799" s="14"/>
      <c r="M799" s="14"/>
      <c r="N799" s="14">
        <v>380</v>
      </c>
      <c r="O799" s="14"/>
      <c r="P799" s="14"/>
      <c r="Q799" s="14" t="s">
        <v>119</v>
      </c>
      <c r="R799" s="14" t="s">
        <v>108</v>
      </c>
      <c r="S799" s="14" t="s">
        <v>108</v>
      </c>
      <c r="T799" s="14" t="s">
        <v>108</v>
      </c>
      <c r="U799" s="14" t="s">
        <v>108</v>
      </c>
      <c r="V799" s="14" t="s">
        <v>120</v>
      </c>
      <c r="W799" s="14">
        <v>307</v>
      </c>
      <c r="X799" s="14">
        <v>1091</v>
      </c>
      <c r="Y799" s="14">
        <v>2832</v>
      </c>
      <c r="Z799" s="14" t="s">
        <v>1197</v>
      </c>
      <c r="AA799" s="14" t="s">
        <v>3078</v>
      </c>
      <c r="AB799" s="14" t="s">
        <v>428</v>
      </c>
      <c r="AC799" s="28"/>
      <c r="AD799" s="28"/>
      <c r="AE799" s="28"/>
      <c r="AF799" s="28"/>
    </row>
    <row r="800" ht="57" spans="1:32">
      <c r="A800" s="32" t="s">
        <v>57</v>
      </c>
      <c r="B800" s="14" t="s">
        <v>3079</v>
      </c>
      <c r="C800" s="14" t="s">
        <v>3080</v>
      </c>
      <c r="D800" s="14" t="s">
        <v>428</v>
      </c>
      <c r="E800" s="14" t="s">
        <v>1100</v>
      </c>
      <c r="F800" s="14" t="s">
        <v>106</v>
      </c>
      <c r="G800" s="14" t="s">
        <v>1101</v>
      </c>
      <c r="H800" s="14" t="s">
        <v>1909</v>
      </c>
      <c r="I800" s="14">
        <v>15.6</v>
      </c>
      <c r="J800" s="14">
        <v>15.6</v>
      </c>
      <c r="K800" s="14"/>
      <c r="L800" s="14"/>
      <c r="M800" s="14"/>
      <c r="N800" s="14">
        <v>15.6</v>
      </c>
      <c r="O800" s="14"/>
      <c r="P800" s="14"/>
      <c r="Q800" s="14" t="s">
        <v>119</v>
      </c>
      <c r="R800" s="14" t="s">
        <v>108</v>
      </c>
      <c r="S800" s="14" t="s">
        <v>108</v>
      </c>
      <c r="T800" s="14" t="s">
        <v>108</v>
      </c>
      <c r="U800" s="14" t="s">
        <v>108</v>
      </c>
      <c r="V800" s="14" t="s">
        <v>120</v>
      </c>
      <c r="W800" s="14">
        <v>48</v>
      </c>
      <c r="X800" s="14">
        <v>156</v>
      </c>
      <c r="Y800" s="14">
        <v>386</v>
      </c>
      <c r="Z800" s="14" t="s">
        <v>1197</v>
      </c>
      <c r="AA800" s="14" t="s">
        <v>3081</v>
      </c>
      <c r="AB800" s="14" t="s">
        <v>428</v>
      </c>
      <c r="AC800" s="28"/>
      <c r="AD800" s="28"/>
      <c r="AE800" s="28"/>
      <c r="AF800" s="28"/>
    </row>
    <row r="801" ht="57" spans="1:32">
      <c r="A801" s="32" t="s">
        <v>57</v>
      </c>
      <c r="B801" s="14" t="s">
        <v>3082</v>
      </c>
      <c r="C801" s="14" t="s">
        <v>3083</v>
      </c>
      <c r="D801" s="14" t="s">
        <v>428</v>
      </c>
      <c r="E801" s="14" t="s">
        <v>1100</v>
      </c>
      <c r="F801" s="14" t="s">
        <v>106</v>
      </c>
      <c r="G801" s="14" t="s">
        <v>1101</v>
      </c>
      <c r="H801" s="14" t="s">
        <v>1909</v>
      </c>
      <c r="I801" s="14">
        <v>15</v>
      </c>
      <c r="J801" s="14">
        <v>15</v>
      </c>
      <c r="K801" s="14"/>
      <c r="L801" s="14"/>
      <c r="M801" s="14"/>
      <c r="N801" s="14">
        <v>15</v>
      </c>
      <c r="O801" s="14"/>
      <c r="P801" s="14"/>
      <c r="Q801" s="14" t="s">
        <v>119</v>
      </c>
      <c r="R801" s="14" t="s">
        <v>108</v>
      </c>
      <c r="S801" s="14" t="s">
        <v>108</v>
      </c>
      <c r="T801" s="14" t="s">
        <v>108</v>
      </c>
      <c r="U801" s="14" t="s">
        <v>108</v>
      </c>
      <c r="V801" s="14" t="s">
        <v>120</v>
      </c>
      <c r="W801" s="14">
        <v>25</v>
      </c>
      <c r="X801" s="14">
        <v>83</v>
      </c>
      <c r="Y801" s="14">
        <v>203</v>
      </c>
      <c r="Z801" s="14" t="s">
        <v>1197</v>
      </c>
      <c r="AA801" s="14" t="s">
        <v>3081</v>
      </c>
      <c r="AB801" s="14" t="s">
        <v>428</v>
      </c>
      <c r="AC801" s="28"/>
      <c r="AD801" s="28"/>
      <c r="AE801" s="28"/>
      <c r="AF801" s="28"/>
    </row>
    <row r="802" ht="57" spans="1:32">
      <c r="A802" s="32" t="s">
        <v>57</v>
      </c>
      <c r="B802" s="14" t="s">
        <v>3084</v>
      </c>
      <c r="C802" s="14" t="s">
        <v>3085</v>
      </c>
      <c r="D802" s="14" t="s">
        <v>428</v>
      </c>
      <c r="E802" s="14" t="s">
        <v>1100</v>
      </c>
      <c r="F802" s="14" t="s">
        <v>106</v>
      </c>
      <c r="G802" s="14" t="s">
        <v>1101</v>
      </c>
      <c r="H802" s="14" t="s">
        <v>1909</v>
      </c>
      <c r="I802" s="14">
        <v>38</v>
      </c>
      <c r="J802" s="14">
        <v>38</v>
      </c>
      <c r="K802" s="14"/>
      <c r="L802" s="14"/>
      <c r="M802" s="14"/>
      <c r="N802" s="14">
        <v>38</v>
      </c>
      <c r="O802" s="14"/>
      <c r="P802" s="14"/>
      <c r="Q802" s="14" t="s">
        <v>119</v>
      </c>
      <c r="R802" s="14" t="s">
        <v>108</v>
      </c>
      <c r="S802" s="14" t="s">
        <v>108</v>
      </c>
      <c r="T802" s="14" t="s">
        <v>108</v>
      </c>
      <c r="U802" s="14" t="s">
        <v>108</v>
      </c>
      <c r="V802" s="14" t="s">
        <v>120</v>
      </c>
      <c r="W802" s="14">
        <v>43</v>
      </c>
      <c r="X802" s="14">
        <v>139</v>
      </c>
      <c r="Y802" s="14">
        <v>312</v>
      </c>
      <c r="Z802" s="14" t="s">
        <v>1197</v>
      </c>
      <c r="AA802" s="14" t="s">
        <v>3081</v>
      </c>
      <c r="AB802" s="14" t="s">
        <v>428</v>
      </c>
      <c r="AC802" s="28"/>
      <c r="AD802" s="28"/>
      <c r="AE802" s="28"/>
      <c r="AF802" s="28"/>
    </row>
    <row r="803" ht="57" spans="1:32">
      <c r="A803" s="32" t="s">
        <v>57</v>
      </c>
      <c r="B803" s="14" t="s">
        <v>3086</v>
      </c>
      <c r="C803" s="14" t="s">
        <v>3087</v>
      </c>
      <c r="D803" s="14" t="s">
        <v>428</v>
      </c>
      <c r="E803" s="14" t="s">
        <v>1100</v>
      </c>
      <c r="F803" s="14" t="s">
        <v>106</v>
      </c>
      <c r="G803" s="14" t="s">
        <v>1101</v>
      </c>
      <c r="H803" s="14" t="s">
        <v>1909</v>
      </c>
      <c r="I803" s="14">
        <v>25</v>
      </c>
      <c r="J803" s="14">
        <v>25</v>
      </c>
      <c r="K803" s="14"/>
      <c r="L803" s="14"/>
      <c r="M803" s="14"/>
      <c r="N803" s="14">
        <v>25</v>
      </c>
      <c r="O803" s="14"/>
      <c r="P803" s="14"/>
      <c r="Q803" s="14" t="s">
        <v>119</v>
      </c>
      <c r="R803" s="14" t="s">
        <v>108</v>
      </c>
      <c r="S803" s="14" t="s">
        <v>108</v>
      </c>
      <c r="T803" s="14" t="s">
        <v>108</v>
      </c>
      <c r="U803" s="14" t="s">
        <v>108</v>
      </c>
      <c r="V803" s="14" t="s">
        <v>120</v>
      </c>
      <c r="W803" s="14">
        <v>27</v>
      </c>
      <c r="X803" s="14">
        <v>108</v>
      </c>
      <c r="Y803" s="14">
        <v>489</v>
      </c>
      <c r="Z803" s="14" t="s">
        <v>1197</v>
      </c>
      <c r="AA803" s="14" t="s">
        <v>3081</v>
      </c>
      <c r="AB803" s="14" t="s">
        <v>428</v>
      </c>
      <c r="AC803" s="28"/>
      <c r="AD803" s="28"/>
      <c r="AE803" s="28"/>
      <c r="AF803" s="28"/>
    </row>
    <row r="804" ht="57" spans="1:32">
      <c r="A804" s="32" t="s">
        <v>57</v>
      </c>
      <c r="B804" s="14" t="s">
        <v>3088</v>
      </c>
      <c r="C804" s="14" t="s">
        <v>3089</v>
      </c>
      <c r="D804" s="14" t="s">
        <v>428</v>
      </c>
      <c r="E804" s="14" t="s">
        <v>1100</v>
      </c>
      <c r="F804" s="14" t="s">
        <v>106</v>
      </c>
      <c r="G804" s="14" t="s">
        <v>1101</v>
      </c>
      <c r="H804" s="14" t="s">
        <v>1909</v>
      </c>
      <c r="I804" s="14">
        <v>9.1</v>
      </c>
      <c r="J804" s="14">
        <v>9.1</v>
      </c>
      <c r="K804" s="14"/>
      <c r="L804" s="14"/>
      <c r="M804" s="14"/>
      <c r="N804" s="14">
        <v>9.1</v>
      </c>
      <c r="O804" s="14"/>
      <c r="P804" s="14"/>
      <c r="Q804" s="14" t="s">
        <v>119</v>
      </c>
      <c r="R804" s="14" t="s">
        <v>108</v>
      </c>
      <c r="S804" s="14" t="s">
        <v>108</v>
      </c>
      <c r="T804" s="14" t="s">
        <v>108</v>
      </c>
      <c r="U804" s="14" t="s">
        <v>108</v>
      </c>
      <c r="V804" s="14" t="s">
        <v>120</v>
      </c>
      <c r="W804" s="14">
        <v>7</v>
      </c>
      <c r="X804" s="14">
        <v>21</v>
      </c>
      <c r="Y804" s="14">
        <v>40</v>
      </c>
      <c r="Z804" s="14" t="s">
        <v>1197</v>
      </c>
      <c r="AA804" s="14" t="s">
        <v>3081</v>
      </c>
      <c r="AB804" s="14" t="s">
        <v>428</v>
      </c>
      <c r="AC804" s="28"/>
      <c r="AD804" s="28"/>
      <c r="AE804" s="28"/>
      <c r="AF804" s="28"/>
    </row>
    <row r="805" ht="57" spans="1:32">
      <c r="A805" s="32" t="s">
        <v>57</v>
      </c>
      <c r="B805" s="14" t="s">
        <v>3090</v>
      </c>
      <c r="C805" s="14" t="s">
        <v>3091</v>
      </c>
      <c r="D805" s="14" t="s">
        <v>428</v>
      </c>
      <c r="E805" s="14" t="s">
        <v>1100</v>
      </c>
      <c r="F805" s="14" t="s">
        <v>106</v>
      </c>
      <c r="G805" s="14" t="s">
        <v>1101</v>
      </c>
      <c r="H805" s="14" t="s">
        <v>1909</v>
      </c>
      <c r="I805" s="14">
        <v>28</v>
      </c>
      <c r="J805" s="14">
        <v>28</v>
      </c>
      <c r="K805" s="14"/>
      <c r="L805" s="14"/>
      <c r="M805" s="14"/>
      <c r="N805" s="14">
        <v>28</v>
      </c>
      <c r="O805" s="14"/>
      <c r="P805" s="14"/>
      <c r="Q805" s="14" t="s">
        <v>119</v>
      </c>
      <c r="R805" s="14" t="s">
        <v>108</v>
      </c>
      <c r="S805" s="14" t="s">
        <v>108</v>
      </c>
      <c r="T805" s="14" t="s">
        <v>108</v>
      </c>
      <c r="U805" s="14" t="s">
        <v>108</v>
      </c>
      <c r="V805" s="14" t="s">
        <v>120</v>
      </c>
      <c r="W805" s="14">
        <v>9</v>
      </c>
      <c r="X805" s="14">
        <v>43</v>
      </c>
      <c r="Y805" s="14">
        <v>121</v>
      </c>
      <c r="Z805" s="14" t="s">
        <v>1197</v>
      </c>
      <c r="AA805" s="14" t="s">
        <v>3081</v>
      </c>
      <c r="AB805" s="14" t="s">
        <v>428</v>
      </c>
      <c r="AC805" s="28"/>
      <c r="AD805" s="28"/>
      <c r="AE805" s="28"/>
      <c r="AF805" s="28"/>
    </row>
    <row r="806" ht="57" spans="1:32">
      <c r="A806" s="32" t="s">
        <v>57</v>
      </c>
      <c r="B806" s="14" t="s">
        <v>3092</v>
      </c>
      <c r="C806" s="14" t="s">
        <v>3093</v>
      </c>
      <c r="D806" s="14" t="s">
        <v>428</v>
      </c>
      <c r="E806" s="14" t="s">
        <v>1100</v>
      </c>
      <c r="F806" s="14" t="s">
        <v>106</v>
      </c>
      <c r="G806" s="14" t="s">
        <v>1101</v>
      </c>
      <c r="H806" s="14" t="s">
        <v>1909</v>
      </c>
      <c r="I806" s="14">
        <v>237.5</v>
      </c>
      <c r="J806" s="14">
        <v>237.5</v>
      </c>
      <c r="K806" s="14"/>
      <c r="L806" s="14"/>
      <c r="M806" s="14"/>
      <c r="N806" s="14">
        <v>237.5</v>
      </c>
      <c r="O806" s="14"/>
      <c r="P806" s="14"/>
      <c r="Q806" s="14" t="s">
        <v>119</v>
      </c>
      <c r="R806" s="14" t="s">
        <v>108</v>
      </c>
      <c r="S806" s="14" t="s">
        <v>108</v>
      </c>
      <c r="T806" s="14" t="s">
        <v>108</v>
      </c>
      <c r="U806" s="14" t="s">
        <v>108</v>
      </c>
      <c r="V806" s="14" t="s">
        <v>120</v>
      </c>
      <c r="W806" s="14">
        <v>13</v>
      </c>
      <c r="X806" s="14">
        <v>51</v>
      </c>
      <c r="Y806" s="14">
        <v>59</v>
      </c>
      <c r="Z806" s="14" t="s">
        <v>1197</v>
      </c>
      <c r="AA806" s="14" t="s">
        <v>3081</v>
      </c>
      <c r="AB806" s="14" t="s">
        <v>428</v>
      </c>
      <c r="AC806" s="28"/>
      <c r="AD806" s="28"/>
      <c r="AE806" s="28"/>
      <c r="AF806" s="28"/>
    </row>
    <row r="807" ht="71.25" spans="1:32">
      <c r="A807" s="32" t="s">
        <v>57</v>
      </c>
      <c r="B807" s="14" t="s">
        <v>3094</v>
      </c>
      <c r="C807" s="14" t="s">
        <v>3095</v>
      </c>
      <c r="D807" s="14" t="s">
        <v>428</v>
      </c>
      <c r="E807" s="14" t="s">
        <v>2160</v>
      </c>
      <c r="F807" s="14" t="s">
        <v>106</v>
      </c>
      <c r="G807" s="14" t="s">
        <v>2160</v>
      </c>
      <c r="H807" s="14" t="s">
        <v>2161</v>
      </c>
      <c r="I807" s="14">
        <v>45</v>
      </c>
      <c r="J807" s="14">
        <v>45</v>
      </c>
      <c r="K807" s="14"/>
      <c r="L807" s="14"/>
      <c r="M807" s="14"/>
      <c r="N807" s="14">
        <v>45</v>
      </c>
      <c r="O807" s="14">
        <v>0</v>
      </c>
      <c r="P807" s="14">
        <v>0</v>
      </c>
      <c r="Q807" s="14" t="s">
        <v>119</v>
      </c>
      <c r="R807" s="14" t="s">
        <v>108</v>
      </c>
      <c r="S807" s="14" t="s">
        <v>108</v>
      </c>
      <c r="T807" s="14" t="s">
        <v>108</v>
      </c>
      <c r="U807" s="14" t="s">
        <v>108</v>
      </c>
      <c r="V807" s="14" t="s">
        <v>120</v>
      </c>
      <c r="W807" s="14">
        <v>120</v>
      </c>
      <c r="X807" s="14">
        <v>426</v>
      </c>
      <c r="Y807" s="14">
        <v>972</v>
      </c>
      <c r="Z807" s="14" t="s">
        <v>431</v>
      </c>
      <c r="AA807" s="14" t="s">
        <v>3096</v>
      </c>
      <c r="AB807" s="14" t="s">
        <v>428</v>
      </c>
      <c r="AC807" s="28"/>
      <c r="AD807" s="28"/>
      <c r="AE807" s="28"/>
      <c r="AF807" s="28"/>
    </row>
    <row r="808" ht="71.25" spans="1:32">
      <c r="A808" s="32" t="s">
        <v>57</v>
      </c>
      <c r="B808" s="14" t="s">
        <v>3097</v>
      </c>
      <c r="C808" s="14" t="s">
        <v>3098</v>
      </c>
      <c r="D808" s="14" t="s">
        <v>428</v>
      </c>
      <c r="E808" s="14" t="s">
        <v>2160</v>
      </c>
      <c r="F808" s="14" t="s">
        <v>106</v>
      </c>
      <c r="G808" s="14" t="s">
        <v>2160</v>
      </c>
      <c r="H808" s="14" t="s">
        <v>2161</v>
      </c>
      <c r="I808" s="14">
        <v>28</v>
      </c>
      <c r="J808" s="14">
        <v>28</v>
      </c>
      <c r="K808" s="14"/>
      <c r="L808" s="14"/>
      <c r="M808" s="14"/>
      <c r="N808" s="14">
        <v>28</v>
      </c>
      <c r="O808" s="14">
        <v>0</v>
      </c>
      <c r="P808" s="14">
        <v>0</v>
      </c>
      <c r="Q808" s="14" t="s">
        <v>119</v>
      </c>
      <c r="R808" s="14" t="s">
        <v>108</v>
      </c>
      <c r="S808" s="14" t="s">
        <v>108</v>
      </c>
      <c r="T808" s="14" t="s">
        <v>108</v>
      </c>
      <c r="U808" s="14" t="s">
        <v>108</v>
      </c>
      <c r="V808" s="14" t="s">
        <v>120</v>
      </c>
      <c r="W808" s="14">
        <v>120</v>
      </c>
      <c r="X808" s="14">
        <v>426</v>
      </c>
      <c r="Y808" s="14">
        <v>972</v>
      </c>
      <c r="Z808" s="14" t="s">
        <v>431</v>
      </c>
      <c r="AA808" s="14" t="s">
        <v>3096</v>
      </c>
      <c r="AB808" s="14" t="s">
        <v>428</v>
      </c>
      <c r="AC808" s="28"/>
      <c r="AD808" s="28"/>
      <c r="AE808" s="28"/>
      <c r="AF808" s="28"/>
    </row>
    <row r="809" ht="71.25" spans="1:32">
      <c r="A809" s="32" t="s">
        <v>57</v>
      </c>
      <c r="B809" s="14" t="s">
        <v>3099</v>
      </c>
      <c r="C809" s="14" t="s">
        <v>3100</v>
      </c>
      <c r="D809" s="14" t="s">
        <v>428</v>
      </c>
      <c r="E809" s="14" t="s">
        <v>2160</v>
      </c>
      <c r="F809" s="14" t="s">
        <v>106</v>
      </c>
      <c r="G809" s="14" t="s">
        <v>2160</v>
      </c>
      <c r="H809" s="14" t="s">
        <v>2161</v>
      </c>
      <c r="I809" s="14">
        <v>13</v>
      </c>
      <c r="J809" s="14">
        <v>13</v>
      </c>
      <c r="K809" s="14"/>
      <c r="L809" s="14"/>
      <c r="M809" s="14"/>
      <c r="N809" s="14">
        <v>13</v>
      </c>
      <c r="O809" s="14">
        <v>0</v>
      </c>
      <c r="P809" s="14">
        <v>0</v>
      </c>
      <c r="Q809" s="14" t="s">
        <v>119</v>
      </c>
      <c r="R809" s="14" t="s">
        <v>108</v>
      </c>
      <c r="S809" s="14" t="s">
        <v>108</v>
      </c>
      <c r="T809" s="14" t="s">
        <v>108</v>
      </c>
      <c r="U809" s="14" t="s">
        <v>108</v>
      </c>
      <c r="V809" s="14" t="s">
        <v>120</v>
      </c>
      <c r="W809" s="14">
        <v>120</v>
      </c>
      <c r="X809" s="14">
        <v>426</v>
      </c>
      <c r="Y809" s="14">
        <v>972</v>
      </c>
      <c r="Z809" s="14" t="s">
        <v>431</v>
      </c>
      <c r="AA809" s="14" t="s">
        <v>3096</v>
      </c>
      <c r="AB809" s="14" t="s">
        <v>428</v>
      </c>
      <c r="AC809" s="28"/>
      <c r="AD809" s="28"/>
      <c r="AE809" s="28"/>
      <c r="AF809" s="28"/>
    </row>
    <row r="810" ht="85.5" spans="1:32">
      <c r="A810" s="32" t="s">
        <v>57</v>
      </c>
      <c r="B810" s="14" t="s">
        <v>3101</v>
      </c>
      <c r="C810" s="14" t="s">
        <v>3102</v>
      </c>
      <c r="D810" s="14" t="s">
        <v>428</v>
      </c>
      <c r="E810" s="14" t="s">
        <v>2309</v>
      </c>
      <c r="F810" s="14" t="s">
        <v>106</v>
      </c>
      <c r="G810" s="14" t="s">
        <v>2309</v>
      </c>
      <c r="H810" s="14" t="s">
        <v>2310</v>
      </c>
      <c r="I810" s="14">
        <v>45</v>
      </c>
      <c r="J810" s="14">
        <v>45</v>
      </c>
      <c r="K810" s="14">
        <v>0</v>
      </c>
      <c r="L810" s="14">
        <v>0</v>
      </c>
      <c r="M810" s="14">
        <v>0</v>
      </c>
      <c r="N810" s="14">
        <v>45</v>
      </c>
      <c r="O810" s="14">
        <v>0</v>
      </c>
      <c r="P810" s="14">
        <v>0</v>
      </c>
      <c r="Q810" s="14" t="s">
        <v>119</v>
      </c>
      <c r="R810" s="14" t="s">
        <v>108</v>
      </c>
      <c r="S810" s="14" t="s">
        <v>120</v>
      </c>
      <c r="T810" s="14" t="s">
        <v>120</v>
      </c>
      <c r="U810" s="14" t="s">
        <v>120</v>
      </c>
      <c r="V810" s="14" t="s">
        <v>120</v>
      </c>
      <c r="W810" s="14">
        <v>105</v>
      </c>
      <c r="X810" s="14">
        <v>412</v>
      </c>
      <c r="Y810" s="14">
        <v>1011</v>
      </c>
      <c r="Z810" s="14" t="s">
        <v>1282</v>
      </c>
      <c r="AA810" s="14" t="s">
        <v>3103</v>
      </c>
      <c r="AB810" s="14" t="s">
        <v>428</v>
      </c>
      <c r="AC810" s="28"/>
      <c r="AD810" s="28"/>
      <c r="AE810" s="28"/>
      <c r="AF810" s="28"/>
    </row>
    <row r="811" ht="71.25" spans="1:32">
      <c r="A811" s="32" t="s">
        <v>57</v>
      </c>
      <c r="B811" s="14" t="s">
        <v>3104</v>
      </c>
      <c r="C811" s="14" t="s">
        <v>3105</v>
      </c>
      <c r="D811" s="14" t="s">
        <v>428</v>
      </c>
      <c r="E811" s="14" t="s">
        <v>2309</v>
      </c>
      <c r="F811" s="14" t="s">
        <v>106</v>
      </c>
      <c r="G811" s="14" t="s">
        <v>2309</v>
      </c>
      <c r="H811" s="14" t="s">
        <v>2310</v>
      </c>
      <c r="I811" s="14">
        <v>38.4</v>
      </c>
      <c r="J811" s="14">
        <v>38.4</v>
      </c>
      <c r="K811" s="14">
        <v>0</v>
      </c>
      <c r="L811" s="14">
        <v>0</v>
      </c>
      <c r="M811" s="14">
        <v>0</v>
      </c>
      <c r="N811" s="14">
        <v>38.4</v>
      </c>
      <c r="O811" s="14">
        <v>0</v>
      </c>
      <c r="P811" s="14">
        <v>0</v>
      </c>
      <c r="Q811" s="14" t="s">
        <v>119</v>
      </c>
      <c r="R811" s="14" t="s">
        <v>108</v>
      </c>
      <c r="S811" s="14" t="s">
        <v>120</v>
      </c>
      <c r="T811" s="14" t="s">
        <v>120</v>
      </c>
      <c r="U811" s="14" t="s">
        <v>120</v>
      </c>
      <c r="V811" s="14" t="s">
        <v>120</v>
      </c>
      <c r="W811" s="14">
        <v>105</v>
      </c>
      <c r="X811" s="14">
        <v>412</v>
      </c>
      <c r="Y811" s="14">
        <v>1011</v>
      </c>
      <c r="Z811" s="14" t="s">
        <v>1282</v>
      </c>
      <c r="AA811" s="14" t="s">
        <v>3103</v>
      </c>
      <c r="AB811" s="14" t="s">
        <v>428</v>
      </c>
      <c r="AC811" s="28"/>
      <c r="AD811" s="28"/>
      <c r="AE811" s="28"/>
      <c r="AF811" s="28"/>
    </row>
    <row r="812" ht="85.5" spans="1:32">
      <c r="A812" s="32" t="s">
        <v>57</v>
      </c>
      <c r="B812" s="14" t="s">
        <v>3106</v>
      </c>
      <c r="C812" s="14" t="s">
        <v>3107</v>
      </c>
      <c r="D812" s="14" t="s">
        <v>428</v>
      </c>
      <c r="E812" s="14" t="s">
        <v>429</v>
      </c>
      <c r="F812" s="14" t="s">
        <v>106</v>
      </c>
      <c r="G812" s="14" t="s">
        <v>429</v>
      </c>
      <c r="H812" s="14" t="s">
        <v>2165</v>
      </c>
      <c r="I812" s="14">
        <v>100</v>
      </c>
      <c r="J812" s="14">
        <v>100</v>
      </c>
      <c r="K812" s="14"/>
      <c r="L812" s="14"/>
      <c r="M812" s="14"/>
      <c r="N812" s="14">
        <v>100</v>
      </c>
      <c r="O812" s="14">
        <v>0</v>
      </c>
      <c r="P812" s="14">
        <v>0</v>
      </c>
      <c r="Q812" s="14" t="s">
        <v>119</v>
      </c>
      <c r="R812" s="14" t="s">
        <v>108</v>
      </c>
      <c r="S812" s="14" t="s">
        <v>108</v>
      </c>
      <c r="T812" s="14" t="s">
        <v>108</v>
      </c>
      <c r="U812" s="14" t="s">
        <v>108</v>
      </c>
      <c r="V812" s="14" t="s">
        <v>120</v>
      </c>
      <c r="W812" s="14">
        <v>64</v>
      </c>
      <c r="X812" s="14">
        <v>264</v>
      </c>
      <c r="Y812" s="14">
        <v>760</v>
      </c>
      <c r="Z812" s="14" t="s">
        <v>1197</v>
      </c>
      <c r="AA812" s="14" t="s">
        <v>3108</v>
      </c>
      <c r="AB812" s="14" t="s">
        <v>428</v>
      </c>
      <c r="AC812" s="28"/>
      <c r="AD812" s="28"/>
      <c r="AE812" s="28"/>
      <c r="AF812" s="28"/>
    </row>
    <row r="813" ht="85.5" spans="1:32">
      <c r="A813" s="32" t="s">
        <v>57</v>
      </c>
      <c r="B813" s="14" t="s">
        <v>3109</v>
      </c>
      <c r="C813" s="14" t="s">
        <v>3110</v>
      </c>
      <c r="D813" s="14" t="s">
        <v>428</v>
      </c>
      <c r="E813" s="14" t="s">
        <v>2328</v>
      </c>
      <c r="F813" s="14" t="s">
        <v>106</v>
      </c>
      <c r="G813" s="14" t="s">
        <v>2328</v>
      </c>
      <c r="H813" s="14" t="s">
        <v>2329</v>
      </c>
      <c r="I813" s="14">
        <v>36</v>
      </c>
      <c r="J813" s="14">
        <v>36</v>
      </c>
      <c r="K813" s="14"/>
      <c r="L813" s="14"/>
      <c r="M813" s="14">
        <v>36</v>
      </c>
      <c r="N813" s="14">
        <v>0</v>
      </c>
      <c r="O813" s="14">
        <v>0</v>
      </c>
      <c r="P813" s="14"/>
      <c r="Q813" s="14" t="s">
        <v>119</v>
      </c>
      <c r="R813" s="14" t="s">
        <v>108</v>
      </c>
      <c r="S813" s="14" t="s">
        <v>108</v>
      </c>
      <c r="T813" s="14" t="s">
        <v>108</v>
      </c>
      <c r="U813" s="14" t="s">
        <v>108</v>
      </c>
      <c r="V813" s="14" t="s">
        <v>120</v>
      </c>
      <c r="W813" s="14">
        <v>36</v>
      </c>
      <c r="X813" s="14">
        <v>164</v>
      </c>
      <c r="Y813" s="14">
        <v>320</v>
      </c>
      <c r="Z813" s="14" t="s">
        <v>3111</v>
      </c>
      <c r="AA813" s="14" t="s">
        <v>3112</v>
      </c>
      <c r="AB813" s="14" t="s">
        <v>428</v>
      </c>
      <c r="AC813" s="28"/>
      <c r="AD813" s="28"/>
      <c r="AE813" s="28"/>
      <c r="AF813" s="28"/>
    </row>
    <row r="814" ht="85.5" spans="1:32">
      <c r="A814" s="32" t="s">
        <v>57</v>
      </c>
      <c r="B814" s="14" t="s">
        <v>3113</v>
      </c>
      <c r="C814" s="14" t="s">
        <v>3114</v>
      </c>
      <c r="D814" s="14" t="s">
        <v>428</v>
      </c>
      <c r="E814" s="14" t="s">
        <v>2328</v>
      </c>
      <c r="F814" s="14" t="s">
        <v>106</v>
      </c>
      <c r="G814" s="14" t="s">
        <v>2328</v>
      </c>
      <c r="H814" s="14" t="s">
        <v>2329</v>
      </c>
      <c r="I814" s="14">
        <v>39.6</v>
      </c>
      <c r="J814" s="14">
        <v>39.6</v>
      </c>
      <c r="K814" s="14"/>
      <c r="L814" s="14"/>
      <c r="M814" s="14">
        <v>39.6</v>
      </c>
      <c r="N814" s="14">
        <v>0</v>
      </c>
      <c r="O814" s="14">
        <v>0</v>
      </c>
      <c r="P814" s="14"/>
      <c r="Q814" s="14" t="s">
        <v>119</v>
      </c>
      <c r="R814" s="14" t="s">
        <v>108</v>
      </c>
      <c r="S814" s="14" t="s">
        <v>108</v>
      </c>
      <c r="T814" s="14" t="s">
        <v>108</v>
      </c>
      <c r="U814" s="14" t="s">
        <v>108</v>
      </c>
      <c r="V814" s="14" t="s">
        <v>120</v>
      </c>
      <c r="W814" s="14">
        <v>22</v>
      </c>
      <c r="X814" s="14">
        <v>88</v>
      </c>
      <c r="Y814" s="14">
        <v>232</v>
      </c>
      <c r="Z814" s="14" t="s">
        <v>3115</v>
      </c>
      <c r="AA814" s="14" t="s">
        <v>3116</v>
      </c>
      <c r="AB814" s="14" t="s">
        <v>428</v>
      </c>
      <c r="AC814" s="28"/>
      <c r="AD814" s="28"/>
      <c r="AE814" s="28"/>
      <c r="AF814" s="28"/>
    </row>
    <row r="815" ht="57" spans="1:32">
      <c r="A815" s="32" t="s">
        <v>57</v>
      </c>
      <c r="B815" s="14" t="s">
        <v>3117</v>
      </c>
      <c r="C815" s="14" t="s">
        <v>3118</v>
      </c>
      <c r="D815" s="14" t="s">
        <v>428</v>
      </c>
      <c r="E815" s="14" t="s">
        <v>2328</v>
      </c>
      <c r="F815" s="14" t="s">
        <v>106</v>
      </c>
      <c r="G815" s="14" t="s">
        <v>2328</v>
      </c>
      <c r="H815" s="14" t="s">
        <v>2329</v>
      </c>
      <c r="I815" s="14">
        <v>11.2</v>
      </c>
      <c r="J815" s="14">
        <v>11.2</v>
      </c>
      <c r="K815" s="14"/>
      <c r="L815" s="14"/>
      <c r="M815" s="14">
        <v>11.2</v>
      </c>
      <c r="N815" s="14">
        <v>0</v>
      </c>
      <c r="O815" s="14">
        <v>0</v>
      </c>
      <c r="P815" s="14"/>
      <c r="Q815" s="14" t="s">
        <v>119</v>
      </c>
      <c r="R815" s="14" t="s">
        <v>108</v>
      </c>
      <c r="S815" s="14" t="s">
        <v>108</v>
      </c>
      <c r="T815" s="14" t="s">
        <v>108</v>
      </c>
      <c r="U815" s="14" t="s">
        <v>108</v>
      </c>
      <c r="V815" s="14" t="s">
        <v>120</v>
      </c>
      <c r="W815" s="14">
        <v>8</v>
      </c>
      <c r="X815" s="14">
        <v>32</v>
      </c>
      <c r="Y815" s="14">
        <v>81</v>
      </c>
      <c r="Z815" s="14" t="s">
        <v>3119</v>
      </c>
      <c r="AA815" s="14" t="s">
        <v>3120</v>
      </c>
      <c r="AB815" s="14" t="s">
        <v>428</v>
      </c>
      <c r="AC815" s="28"/>
      <c r="AD815" s="28"/>
      <c r="AE815" s="28"/>
      <c r="AF815" s="28"/>
    </row>
    <row r="816" ht="57" spans="1:32">
      <c r="A816" s="32" t="s">
        <v>57</v>
      </c>
      <c r="B816" s="14" t="s">
        <v>3121</v>
      </c>
      <c r="C816" s="14" t="s">
        <v>3122</v>
      </c>
      <c r="D816" s="14" t="s">
        <v>428</v>
      </c>
      <c r="E816" s="14" t="s">
        <v>2328</v>
      </c>
      <c r="F816" s="14" t="s">
        <v>106</v>
      </c>
      <c r="G816" s="14" t="s">
        <v>2328</v>
      </c>
      <c r="H816" s="14" t="s">
        <v>2329</v>
      </c>
      <c r="I816" s="14">
        <v>19.8</v>
      </c>
      <c r="J816" s="14">
        <v>19.8</v>
      </c>
      <c r="K816" s="14"/>
      <c r="L816" s="14"/>
      <c r="M816" s="14">
        <v>19.8</v>
      </c>
      <c r="N816" s="14">
        <v>0</v>
      </c>
      <c r="O816" s="14">
        <v>0</v>
      </c>
      <c r="P816" s="14"/>
      <c r="Q816" s="14" t="s">
        <v>119</v>
      </c>
      <c r="R816" s="14" t="s">
        <v>108</v>
      </c>
      <c r="S816" s="14" t="s">
        <v>108</v>
      </c>
      <c r="T816" s="14" t="s">
        <v>108</v>
      </c>
      <c r="U816" s="14" t="s">
        <v>108</v>
      </c>
      <c r="V816" s="14" t="s">
        <v>120</v>
      </c>
      <c r="W816" s="14">
        <v>8</v>
      </c>
      <c r="X816" s="14">
        <v>31</v>
      </c>
      <c r="Y816" s="14">
        <v>84</v>
      </c>
      <c r="Z816" s="14" t="s">
        <v>3119</v>
      </c>
      <c r="AA816" s="14" t="s">
        <v>3123</v>
      </c>
      <c r="AB816" s="14" t="s">
        <v>428</v>
      </c>
      <c r="AC816" s="28"/>
      <c r="AD816" s="28"/>
      <c r="AE816" s="28"/>
      <c r="AF816" s="28"/>
    </row>
    <row r="817" ht="57" spans="1:32">
      <c r="A817" s="32" t="s">
        <v>57</v>
      </c>
      <c r="B817" s="14" t="s">
        <v>3124</v>
      </c>
      <c r="C817" s="14" t="s">
        <v>3125</v>
      </c>
      <c r="D817" s="14" t="s">
        <v>428</v>
      </c>
      <c r="E817" s="14" t="s">
        <v>2328</v>
      </c>
      <c r="F817" s="14" t="s">
        <v>106</v>
      </c>
      <c r="G817" s="14" t="s">
        <v>2328</v>
      </c>
      <c r="H817" s="14" t="s">
        <v>2329</v>
      </c>
      <c r="I817" s="14">
        <v>28</v>
      </c>
      <c r="J817" s="14">
        <v>28</v>
      </c>
      <c r="K817" s="14"/>
      <c r="L817" s="14"/>
      <c r="M817" s="14">
        <v>28</v>
      </c>
      <c r="N817" s="14">
        <v>0</v>
      </c>
      <c r="O817" s="14">
        <v>0</v>
      </c>
      <c r="P817" s="14"/>
      <c r="Q817" s="14" t="s">
        <v>119</v>
      </c>
      <c r="R817" s="14" t="s">
        <v>108</v>
      </c>
      <c r="S817" s="14" t="s">
        <v>108</v>
      </c>
      <c r="T817" s="14" t="s">
        <v>108</v>
      </c>
      <c r="U817" s="14" t="s">
        <v>108</v>
      </c>
      <c r="V817" s="14" t="s">
        <v>120</v>
      </c>
      <c r="W817" s="14">
        <v>15</v>
      </c>
      <c r="X817" s="14">
        <v>90</v>
      </c>
      <c r="Y817" s="14">
        <v>194</v>
      </c>
      <c r="Z817" s="14" t="s">
        <v>3119</v>
      </c>
      <c r="AA817" s="14" t="s">
        <v>3126</v>
      </c>
      <c r="AB817" s="14" t="s">
        <v>428</v>
      </c>
      <c r="AC817" s="28"/>
      <c r="AD817" s="28"/>
      <c r="AE817" s="28"/>
      <c r="AF817" s="28"/>
    </row>
    <row r="818" ht="57" spans="1:32">
      <c r="A818" s="32" t="s">
        <v>57</v>
      </c>
      <c r="B818" s="14" t="s">
        <v>3127</v>
      </c>
      <c r="C818" s="14" t="s">
        <v>3128</v>
      </c>
      <c r="D818" s="14" t="s">
        <v>428</v>
      </c>
      <c r="E818" s="14" t="s">
        <v>2328</v>
      </c>
      <c r="F818" s="14" t="s">
        <v>106</v>
      </c>
      <c r="G818" s="14" t="s">
        <v>2328</v>
      </c>
      <c r="H818" s="14" t="s">
        <v>2329</v>
      </c>
      <c r="I818" s="14">
        <v>18.6</v>
      </c>
      <c r="J818" s="14">
        <v>18.6</v>
      </c>
      <c r="K818" s="14"/>
      <c r="L818" s="14"/>
      <c r="M818" s="14">
        <v>18.6</v>
      </c>
      <c r="N818" s="14">
        <v>0</v>
      </c>
      <c r="O818" s="14">
        <v>0</v>
      </c>
      <c r="P818" s="14"/>
      <c r="Q818" s="14" t="s">
        <v>119</v>
      </c>
      <c r="R818" s="14" t="s">
        <v>108</v>
      </c>
      <c r="S818" s="14" t="s">
        <v>108</v>
      </c>
      <c r="T818" s="14" t="s">
        <v>108</v>
      </c>
      <c r="U818" s="14" t="s">
        <v>108</v>
      </c>
      <c r="V818" s="14" t="s">
        <v>120</v>
      </c>
      <c r="W818" s="14">
        <v>19</v>
      </c>
      <c r="X818" s="14">
        <v>76</v>
      </c>
      <c r="Y818" s="14">
        <v>142</v>
      </c>
      <c r="Z818" s="14" t="s">
        <v>3119</v>
      </c>
      <c r="AA818" s="14" t="s">
        <v>3129</v>
      </c>
      <c r="AB818" s="14" t="s">
        <v>428</v>
      </c>
      <c r="AC818" s="28"/>
      <c r="AD818" s="28"/>
      <c r="AE818" s="28"/>
      <c r="AF818" s="28"/>
    </row>
    <row r="819" ht="57" spans="1:32">
      <c r="A819" s="32" t="s">
        <v>57</v>
      </c>
      <c r="B819" s="14" t="s">
        <v>3130</v>
      </c>
      <c r="C819" s="14" t="s">
        <v>3131</v>
      </c>
      <c r="D819" s="14" t="s">
        <v>428</v>
      </c>
      <c r="E819" s="14" t="s">
        <v>2328</v>
      </c>
      <c r="F819" s="14" t="s">
        <v>106</v>
      </c>
      <c r="G819" s="14" t="s">
        <v>2328</v>
      </c>
      <c r="H819" s="14" t="s">
        <v>2329</v>
      </c>
      <c r="I819" s="14">
        <v>30</v>
      </c>
      <c r="J819" s="14">
        <v>30</v>
      </c>
      <c r="K819" s="14"/>
      <c r="L819" s="14"/>
      <c r="M819" s="14">
        <v>30</v>
      </c>
      <c r="N819" s="14">
        <v>0</v>
      </c>
      <c r="O819" s="14">
        <v>0</v>
      </c>
      <c r="P819" s="14"/>
      <c r="Q819" s="14" t="s">
        <v>119</v>
      </c>
      <c r="R819" s="14" t="s">
        <v>108</v>
      </c>
      <c r="S819" s="14" t="s">
        <v>108</v>
      </c>
      <c r="T819" s="14" t="s">
        <v>108</v>
      </c>
      <c r="U819" s="14" t="s">
        <v>108</v>
      </c>
      <c r="V819" s="14" t="s">
        <v>120</v>
      </c>
      <c r="W819" s="14">
        <v>13</v>
      </c>
      <c r="X819" s="14">
        <v>72</v>
      </c>
      <c r="Y819" s="14">
        <v>130</v>
      </c>
      <c r="Z819" s="14" t="s">
        <v>3119</v>
      </c>
      <c r="AA819" s="14" t="s">
        <v>3132</v>
      </c>
      <c r="AB819" s="14" t="s">
        <v>428</v>
      </c>
      <c r="AC819" s="28"/>
      <c r="AD819" s="28"/>
      <c r="AE819" s="28"/>
      <c r="AF819" s="28"/>
    </row>
    <row r="820" ht="85.5" spans="1:32">
      <c r="A820" s="32" t="s">
        <v>57</v>
      </c>
      <c r="B820" s="14" t="s">
        <v>3133</v>
      </c>
      <c r="C820" s="14" t="s">
        <v>3134</v>
      </c>
      <c r="D820" s="14" t="s">
        <v>428</v>
      </c>
      <c r="E820" s="14" t="s">
        <v>429</v>
      </c>
      <c r="F820" s="14" t="s">
        <v>106</v>
      </c>
      <c r="G820" s="14" t="s">
        <v>429</v>
      </c>
      <c r="H820" s="14" t="s">
        <v>2165</v>
      </c>
      <c r="I820" s="14">
        <v>37.4</v>
      </c>
      <c r="J820" s="14">
        <v>37.4</v>
      </c>
      <c r="K820" s="14"/>
      <c r="L820" s="14"/>
      <c r="M820" s="14"/>
      <c r="N820" s="14">
        <v>37.4</v>
      </c>
      <c r="O820" s="14">
        <v>0</v>
      </c>
      <c r="P820" s="14">
        <v>0</v>
      </c>
      <c r="Q820" s="14" t="s">
        <v>119</v>
      </c>
      <c r="R820" s="14" t="s">
        <v>108</v>
      </c>
      <c r="S820" s="14" t="s">
        <v>108</v>
      </c>
      <c r="T820" s="14" t="s">
        <v>108</v>
      </c>
      <c r="U820" s="14" t="s">
        <v>108</v>
      </c>
      <c r="V820" s="14" t="s">
        <v>120</v>
      </c>
      <c r="W820" s="14">
        <v>18</v>
      </c>
      <c r="X820" s="14">
        <v>46</v>
      </c>
      <c r="Y820" s="14">
        <v>282</v>
      </c>
      <c r="Z820" s="14" t="s">
        <v>431</v>
      </c>
      <c r="AA820" s="14" t="s">
        <v>3135</v>
      </c>
      <c r="AB820" s="14" t="s">
        <v>428</v>
      </c>
      <c r="AC820" s="28"/>
      <c r="AD820" s="28"/>
      <c r="AE820" s="28"/>
      <c r="AF820" s="28"/>
    </row>
    <row r="821" ht="85.5" spans="1:32">
      <c r="A821" s="32" t="s">
        <v>57</v>
      </c>
      <c r="B821" s="14" t="s">
        <v>3136</v>
      </c>
      <c r="C821" s="14" t="s">
        <v>3137</v>
      </c>
      <c r="D821" s="14" t="s">
        <v>428</v>
      </c>
      <c r="E821" s="14" t="s">
        <v>429</v>
      </c>
      <c r="F821" s="14" t="s">
        <v>106</v>
      </c>
      <c r="G821" s="14" t="s">
        <v>429</v>
      </c>
      <c r="H821" s="14" t="s">
        <v>2165</v>
      </c>
      <c r="I821" s="14">
        <v>30</v>
      </c>
      <c r="J821" s="14">
        <v>30</v>
      </c>
      <c r="K821" s="14"/>
      <c r="L821" s="14"/>
      <c r="M821" s="14"/>
      <c r="N821" s="14">
        <v>30</v>
      </c>
      <c r="O821" s="14">
        <v>0</v>
      </c>
      <c r="P821" s="14">
        <v>0</v>
      </c>
      <c r="Q821" s="14" t="s">
        <v>119</v>
      </c>
      <c r="R821" s="14" t="s">
        <v>108</v>
      </c>
      <c r="S821" s="14" t="s">
        <v>108</v>
      </c>
      <c r="T821" s="14" t="s">
        <v>108</v>
      </c>
      <c r="U821" s="14" t="s">
        <v>108</v>
      </c>
      <c r="V821" s="14" t="s">
        <v>120</v>
      </c>
      <c r="W821" s="14">
        <v>3</v>
      </c>
      <c r="X821" s="14">
        <v>13</v>
      </c>
      <c r="Y821" s="14">
        <v>32</v>
      </c>
      <c r="Z821" s="14" t="s">
        <v>431</v>
      </c>
      <c r="AA821" s="14" t="s">
        <v>3138</v>
      </c>
      <c r="AB821" s="14" t="s">
        <v>428</v>
      </c>
      <c r="AC821" s="28"/>
      <c r="AD821" s="28"/>
      <c r="AE821" s="28"/>
      <c r="AF821" s="28"/>
    </row>
    <row r="822" ht="99.75" spans="1:32">
      <c r="A822" s="32" t="s">
        <v>57</v>
      </c>
      <c r="B822" s="14" t="s">
        <v>3139</v>
      </c>
      <c r="C822" s="14" t="s">
        <v>3140</v>
      </c>
      <c r="D822" s="14" t="s">
        <v>428</v>
      </c>
      <c r="E822" s="14" t="s">
        <v>429</v>
      </c>
      <c r="F822" s="14" t="s">
        <v>106</v>
      </c>
      <c r="G822" s="14" t="s">
        <v>429</v>
      </c>
      <c r="H822" s="14" t="s">
        <v>2165</v>
      </c>
      <c r="I822" s="14">
        <v>30</v>
      </c>
      <c r="J822" s="14">
        <v>30</v>
      </c>
      <c r="K822" s="14"/>
      <c r="L822" s="14"/>
      <c r="M822" s="14"/>
      <c r="N822" s="14">
        <v>30</v>
      </c>
      <c r="O822" s="14">
        <v>0</v>
      </c>
      <c r="P822" s="14">
        <v>0</v>
      </c>
      <c r="Q822" s="14" t="s">
        <v>119</v>
      </c>
      <c r="R822" s="14" t="s">
        <v>108</v>
      </c>
      <c r="S822" s="14" t="s">
        <v>108</v>
      </c>
      <c r="T822" s="14" t="s">
        <v>108</v>
      </c>
      <c r="U822" s="14" t="s">
        <v>108</v>
      </c>
      <c r="V822" s="14" t="s">
        <v>120</v>
      </c>
      <c r="W822" s="14">
        <v>16</v>
      </c>
      <c r="X822" s="14">
        <v>48</v>
      </c>
      <c r="Y822" s="14">
        <v>212</v>
      </c>
      <c r="Z822" s="14" t="s">
        <v>431</v>
      </c>
      <c r="AA822" s="14" t="s">
        <v>3141</v>
      </c>
      <c r="AB822" s="14" t="s">
        <v>428</v>
      </c>
      <c r="AC822" s="28"/>
      <c r="AD822" s="28"/>
      <c r="AE822" s="28"/>
      <c r="AF822" s="28"/>
    </row>
    <row r="823" ht="99.75" spans="1:32">
      <c r="A823" s="32" t="s">
        <v>57</v>
      </c>
      <c r="B823" s="14" t="s">
        <v>3142</v>
      </c>
      <c r="C823" s="14" t="s">
        <v>3143</v>
      </c>
      <c r="D823" s="14" t="s">
        <v>428</v>
      </c>
      <c r="E823" s="14" t="s">
        <v>429</v>
      </c>
      <c r="F823" s="14" t="s">
        <v>106</v>
      </c>
      <c r="G823" s="14" t="s">
        <v>429</v>
      </c>
      <c r="H823" s="14" t="s">
        <v>2165</v>
      </c>
      <c r="I823" s="14">
        <v>33</v>
      </c>
      <c r="J823" s="14">
        <v>33</v>
      </c>
      <c r="K823" s="14"/>
      <c r="L823" s="14"/>
      <c r="M823" s="14"/>
      <c r="N823" s="14">
        <v>33</v>
      </c>
      <c r="O823" s="14">
        <v>0</v>
      </c>
      <c r="P823" s="14">
        <v>0</v>
      </c>
      <c r="Q823" s="14" t="s">
        <v>119</v>
      </c>
      <c r="R823" s="14" t="s">
        <v>108</v>
      </c>
      <c r="S823" s="14" t="s">
        <v>108</v>
      </c>
      <c r="T823" s="14" t="s">
        <v>108</v>
      </c>
      <c r="U823" s="14" t="s">
        <v>108</v>
      </c>
      <c r="V823" s="14" t="s">
        <v>120</v>
      </c>
      <c r="W823" s="14">
        <v>6</v>
      </c>
      <c r="X823" s="14">
        <v>24</v>
      </c>
      <c r="Y823" s="14">
        <v>96</v>
      </c>
      <c r="Z823" s="14" t="s">
        <v>431</v>
      </c>
      <c r="AA823" s="14" t="s">
        <v>3144</v>
      </c>
      <c r="AB823" s="14" t="s">
        <v>428</v>
      </c>
      <c r="AC823" s="28"/>
      <c r="AD823" s="28"/>
      <c r="AE823" s="28"/>
      <c r="AF823" s="28"/>
    </row>
    <row r="824" ht="85.5" spans="1:32">
      <c r="A824" s="32" t="s">
        <v>57</v>
      </c>
      <c r="B824" s="14" t="s">
        <v>3145</v>
      </c>
      <c r="C824" s="14" t="s">
        <v>3146</v>
      </c>
      <c r="D824" s="14" t="s">
        <v>428</v>
      </c>
      <c r="E824" s="14" t="s">
        <v>429</v>
      </c>
      <c r="F824" s="14" t="s">
        <v>106</v>
      </c>
      <c r="G824" s="14" t="s">
        <v>429</v>
      </c>
      <c r="H824" s="14" t="s">
        <v>2165</v>
      </c>
      <c r="I824" s="14">
        <v>29.9</v>
      </c>
      <c r="J824" s="14">
        <v>29.9</v>
      </c>
      <c r="K824" s="14"/>
      <c r="L824" s="14"/>
      <c r="M824" s="14"/>
      <c r="N824" s="14">
        <v>29.9</v>
      </c>
      <c r="O824" s="14">
        <v>0</v>
      </c>
      <c r="P824" s="14">
        <v>0</v>
      </c>
      <c r="Q824" s="14" t="s">
        <v>119</v>
      </c>
      <c r="R824" s="14" t="s">
        <v>108</v>
      </c>
      <c r="S824" s="14" t="s">
        <v>108</v>
      </c>
      <c r="T824" s="14" t="s">
        <v>108</v>
      </c>
      <c r="U824" s="14" t="s">
        <v>108</v>
      </c>
      <c r="V824" s="14" t="s">
        <v>120</v>
      </c>
      <c r="W824" s="14">
        <v>2</v>
      </c>
      <c r="X824" s="14">
        <v>6</v>
      </c>
      <c r="Y824" s="14">
        <v>81</v>
      </c>
      <c r="Z824" s="14" t="s">
        <v>431</v>
      </c>
      <c r="AA824" s="14" t="s">
        <v>3147</v>
      </c>
      <c r="AB824" s="14" t="s">
        <v>428</v>
      </c>
      <c r="AC824" s="28"/>
      <c r="AD824" s="28"/>
      <c r="AE824" s="28"/>
      <c r="AF824" s="28"/>
    </row>
    <row r="825" ht="85.5" spans="1:32">
      <c r="A825" s="32" t="s">
        <v>57</v>
      </c>
      <c r="B825" s="14" t="s">
        <v>3148</v>
      </c>
      <c r="C825" s="14" t="s">
        <v>3149</v>
      </c>
      <c r="D825" s="14" t="s">
        <v>428</v>
      </c>
      <c r="E825" s="14" t="s">
        <v>429</v>
      </c>
      <c r="F825" s="14" t="s">
        <v>106</v>
      </c>
      <c r="G825" s="14" t="s">
        <v>429</v>
      </c>
      <c r="H825" s="14" t="s">
        <v>2165</v>
      </c>
      <c r="I825" s="14">
        <v>31.6</v>
      </c>
      <c r="J825" s="14">
        <v>31.6</v>
      </c>
      <c r="K825" s="14"/>
      <c r="L825" s="14"/>
      <c r="M825" s="14"/>
      <c r="N825" s="14">
        <v>31.6</v>
      </c>
      <c r="O825" s="14">
        <v>0</v>
      </c>
      <c r="P825" s="14">
        <v>0</v>
      </c>
      <c r="Q825" s="14" t="s">
        <v>119</v>
      </c>
      <c r="R825" s="14" t="s">
        <v>108</v>
      </c>
      <c r="S825" s="14" t="s">
        <v>108</v>
      </c>
      <c r="T825" s="14" t="s">
        <v>108</v>
      </c>
      <c r="U825" s="14" t="s">
        <v>108</v>
      </c>
      <c r="V825" s="14" t="s">
        <v>120</v>
      </c>
      <c r="W825" s="14">
        <v>12</v>
      </c>
      <c r="X825" s="14">
        <v>41</v>
      </c>
      <c r="Y825" s="14">
        <v>208</v>
      </c>
      <c r="Z825" s="14" t="s">
        <v>431</v>
      </c>
      <c r="AA825" s="14" t="s">
        <v>3150</v>
      </c>
      <c r="AB825" s="14" t="s">
        <v>428</v>
      </c>
      <c r="AC825" s="28"/>
      <c r="AD825" s="28"/>
      <c r="AE825" s="28"/>
      <c r="AF825" s="28"/>
    </row>
    <row r="826" ht="85.5" spans="1:32">
      <c r="A826" s="32" t="s">
        <v>57</v>
      </c>
      <c r="B826" s="14" t="s">
        <v>3151</v>
      </c>
      <c r="C826" s="14" t="s">
        <v>3152</v>
      </c>
      <c r="D826" s="14" t="s">
        <v>428</v>
      </c>
      <c r="E826" s="14" t="s">
        <v>429</v>
      </c>
      <c r="F826" s="14" t="s">
        <v>106</v>
      </c>
      <c r="G826" s="14" t="s">
        <v>429</v>
      </c>
      <c r="H826" s="14" t="s">
        <v>2165</v>
      </c>
      <c r="I826" s="14">
        <v>31.6</v>
      </c>
      <c r="J826" s="14">
        <v>31.6</v>
      </c>
      <c r="K826" s="14"/>
      <c r="L826" s="14"/>
      <c r="M826" s="14"/>
      <c r="N826" s="14">
        <v>31.6</v>
      </c>
      <c r="O826" s="14">
        <v>0</v>
      </c>
      <c r="P826" s="14">
        <v>0</v>
      </c>
      <c r="Q826" s="14" t="s">
        <v>119</v>
      </c>
      <c r="R826" s="14" t="s">
        <v>108</v>
      </c>
      <c r="S826" s="14" t="s">
        <v>108</v>
      </c>
      <c r="T826" s="14" t="s">
        <v>108</v>
      </c>
      <c r="U826" s="14" t="s">
        <v>108</v>
      </c>
      <c r="V826" s="14" t="s">
        <v>120</v>
      </c>
      <c r="W826" s="14">
        <v>6</v>
      </c>
      <c r="X826" s="14">
        <v>23</v>
      </c>
      <c r="Y826" s="14">
        <v>142</v>
      </c>
      <c r="Z826" s="14" t="s">
        <v>431</v>
      </c>
      <c r="AA826" s="14" t="s">
        <v>3153</v>
      </c>
      <c r="AB826" s="14" t="s">
        <v>428</v>
      </c>
      <c r="AC826" s="28"/>
      <c r="AD826" s="28"/>
      <c r="AE826" s="28"/>
      <c r="AF826" s="28"/>
    </row>
    <row r="827" ht="85.5" spans="1:32">
      <c r="A827" s="32" t="s">
        <v>57</v>
      </c>
      <c r="B827" s="14" t="s">
        <v>3154</v>
      </c>
      <c r="C827" s="14" t="s">
        <v>3155</v>
      </c>
      <c r="D827" s="14" t="s">
        <v>428</v>
      </c>
      <c r="E827" s="14" t="s">
        <v>429</v>
      </c>
      <c r="F827" s="14" t="s">
        <v>106</v>
      </c>
      <c r="G827" s="14" t="s">
        <v>429</v>
      </c>
      <c r="H827" s="14" t="s">
        <v>2165</v>
      </c>
      <c r="I827" s="14">
        <v>32.56</v>
      </c>
      <c r="J827" s="14">
        <v>32.56</v>
      </c>
      <c r="K827" s="14"/>
      <c r="L827" s="14"/>
      <c r="M827" s="14"/>
      <c r="N827" s="14">
        <v>32.56</v>
      </c>
      <c r="O827" s="14">
        <v>0</v>
      </c>
      <c r="P827" s="14">
        <v>0</v>
      </c>
      <c r="Q827" s="14" t="s">
        <v>119</v>
      </c>
      <c r="R827" s="14" t="s">
        <v>108</v>
      </c>
      <c r="S827" s="14" t="s">
        <v>108</v>
      </c>
      <c r="T827" s="14" t="s">
        <v>108</v>
      </c>
      <c r="U827" s="14" t="s">
        <v>108</v>
      </c>
      <c r="V827" s="14" t="s">
        <v>120</v>
      </c>
      <c r="W827" s="14">
        <v>8</v>
      </c>
      <c r="X827" s="14">
        <v>28</v>
      </c>
      <c r="Y827" s="14">
        <v>134</v>
      </c>
      <c r="Z827" s="14" t="s">
        <v>431</v>
      </c>
      <c r="AA827" s="14" t="s">
        <v>3156</v>
      </c>
      <c r="AB827" s="14" t="s">
        <v>428</v>
      </c>
      <c r="AC827" s="28"/>
      <c r="AD827" s="28"/>
      <c r="AE827" s="28"/>
      <c r="AF827" s="28"/>
    </row>
    <row r="828" ht="85.5" spans="1:32">
      <c r="A828" s="32" t="s">
        <v>57</v>
      </c>
      <c r="B828" s="14" t="s">
        <v>3157</v>
      </c>
      <c r="C828" s="14" t="s">
        <v>3158</v>
      </c>
      <c r="D828" s="14" t="s">
        <v>428</v>
      </c>
      <c r="E828" s="14" t="s">
        <v>429</v>
      </c>
      <c r="F828" s="14" t="s">
        <v>106</v>
      </c>
      <c r="G828" s="14" t="s">
        <v>429</v>
      </c>
      <c r="H828" s="14" t="s">
        <v>2165</v>
      </c>
      <c r="I828" s="14">
        <v>38.8</v>
      </c>
      <c r="J828" s="14">
        <v>38.8</v>
      </c>
      <c r="K828" s="14"/>
      <c r="L828" s="14"/>
      <c r="M828" s="14"/>
      <c r="N828" s="14">
        <v>38.8</v>
      </c>
      <c r="O828" s="14">
        <v>0</v>
      </c>
      <c r="P828" s="14">
        <v>0</v>
      </c>
      <c r="Q828" s="14" t="s">
        <v>119</v>
      </c>
      <c r="R828" s="14" t="s">
        <v>108</v>
      </c>
      <c r="S828" s="14" t="s">
        <v>108</v>
      </c>
      <c r="T828" s="14" t="s">
        <v>108</v>
      </c>
      <c r="U828" s="14" t="s">
        <v>108</v>
      </c>
      <c r="V828" s="14" t="s">
        <v>120</v>
      </c>
      <c r="W828" s="14">
        <v>9</v>
      </c>
      <c r="X828" s="14">
        <v>34</v>
      </c>
      <c r="Y828" s="14">
        <v>184</v>
      </c>
      <c r="Z828" s="14" t="s">
        <v>431</v>
      </c>
      <c r="AA828" s="14" t="s">
        <v>3159</v>
      </c>
      <c r="AB828" s="14" t="s">
        <v>428</v>
      </c>
      <c r="AC828" s="28"/>
      <c r="AD828" s="28"/>
      <c r="AE828" s="28"/>
      <c r="AF828" s="28"/>
    </row>
    <row r="829" ht="71.25" spans="1:32">
      <c r="A829" s="32" t="s">
        <v>57</v>
      </c>
      <c r="B829" s="14" t="s">
        <v>3160</v>
      </c>
      <c r="C829" s="14" t="s">
        <v>3161</v>
      </c>
      <c r="D829" s="14" t="s">
        <v>428</v>
      </c>
      <c r="E829" s="14" t="s">
        <v>2337</v>
      </c>
      <c r="F829" s="14" t="s">
        <v>106</v>
      </c>
      <c r="G829" s="14" t="s">
        <v>2337</v>
      </c>
      <c r="H829" s="14" t="s">
        <v>3162</v>
      </c>
      <c r="I829" s="14">
        <v>150</v>
      </c>
      <c r="J829" s="14">
        <v>150</v>
      </c>
      <c r="K829" s="14"/>
      <c r="L829" s="14">
        <v>100</v>
      </c>
      <c r="M829" s="14">
        <v>30</v>
      </c>
      <c r="N829" s="14">
        <v>20</v>
      </c>
      <c r="O829" s="14"/>
      <c r="P829" s="14"/>
      <c r="Q829" s="14" t="s">
        <v>119</v>
      </c>
      <c r="R829" s="14" t="s">
        <v>108</v>
      </c>
      <c r="S829" s="14" t="s">
        <v>108</v>
      </c>
      <c r="T829" s="14" t="s">
        <v>108</v>
      </c>
      <c r="U829" s="14" t="s">
        <v>108</v>
      </c>
      <c r="V829" s="14" t="s">
        <v>120</v>
      </c>
      <c r="W829" s="14">
        <v>51</v>
      </c>
      <c r="X829" s="14">
        <v>191</v>
      </c>
      <c r="Y829" s="14">
        <v>423</v>
      </c>
      <c r="Z829" s="14" t="s">
        <v>3163</v>
      </c>
      <c r="AA829" s="14" t="s">
        <v>3164</v>
      </c>
      <c r="AB829" s="14" t="s">
        <v>428</v>
      </c>
      <c r="AC829" s="28"/>
      <c r="AD829" s="28"/>
      <c r="AE829" s="28"/>
      <c r="AF829" s="28"/>
    </row>
    <row r="830" ht="71.25" spans="1:32">
      <c r="A830" s="32" t="s">
        <v>57</v>
      </c>
      <c r="B830" s="14" t="s">
        <v>3165</v>
      </c>
      <c r="C830" s="14" t="s">
        <v>3166</v>
      </c>
      <c r="D830" s="14" t="s">
        <v>428</v>
      </c>
      <c r="E830" s="14" t="s">
        <v>2337</v>
      </c>
      <c r="F830" s="14" t="s">
        <v>106</v>
      </c>
      <c r="G830" s="14" t="s">
        <v>2337</v>
      </c>
      <c r="H830" s="14" t="s">
        <v>3162</v>
      </c>
      <c r="I830" s="14">
        <v>70</v>
      </c>
      <c r="J830" s="14">
        <v>70</v>
      </c>
      <c r="K830" s="14"/>
      <c r="L830" s="14">
        <v>50</v>
      </c>
      <c r="M830" s="14"/>
      <c r="N830" s="14">
        <v>20</v>
      </c>
      <c r="O830" s="14"/>
      <c r="P830" s="14"/>
      <c r="Q830" s="14" t="s">
        <v>119</v>
      </c>
      <c r="R830" s="14" t="s">
        <v>108</v>
      </c>
      <c r="S830" s="14" t="s">
        <v>108</v>
      </c>
      <c r="T830" s="14" t="s">
        <v>108</v>
      </c>
      <c r="U830" s="14" t="s">
        <v>108</v>
      </c>
      <c r="V830" s="14" t="s">
        <v>120</v>
      </c>
      <c r="W830" s="14">
        <v>180</v>
      </c>
      <c r="X830" s="14">
        <v>671</v>
      </c>
      <c r="Y830" s="14">
        <v>1513</v>
      </c>
      <c r="Z830" s="14" t="s">
        <v>3163</v>
      </c>
      <c r="AA830" s="14" t="s">
        <v>3167</v>
      </c>
      <c r="AB830" s="14" t="s">
        <v>428</v>
      </c>
      <c r="AC830" s="28"/>
      <c r="AD830" s="28"/>
      <c r="AE830" s="28"/>
      <c r="AF830" s="28"/>
    </row>
    <row r="831" ht="99.75" spans="1:32">
      <c r="A831" s="32" t="s">
        <v>57</v>
      </c>
      <c r="B831" s="14" t="s">
        <v>3168</v>
      </c>
      <c r="C831" s="14" t="s">
        <v>3169</v>
      </c>
      <c r="D831" s="14" t="s">
        <v>428</v>
      </c>
      <c r="E831" s="14" t="s">
        <v>2337</v>
      </c>
      <c r="F831" s="14" t="s">
        <v>106</v>
      </c>
      <c r="G831" s="14" t="s">
        <v>2337</v>
      </c>
      <c r="H831" s="14" t="s">
        <v>3162</v>
      </c>
      <c r="I831" s="14">
        <v>12.25</v>
      </c>
      <c r="J831" s="14">
        <v>12.25</v>
      </c>
      <c r="K831" s="14"/>
      <c r="L831" s="14"/>
      <c r="M831" s="14"/>
      <c r="N831" s="14">
        <v>12.25</v>
      </c>
      <c r="O831" s="14"/>
      <c r="P831" s="14"/>
      <c r="Q831" s="14" t="s">
        <v>119</v>
      </c>
      <c r="R831" s="14" t="s">
        <v>108</v>
      </c>
      <c r="S831" s="14" t="s">
        <v>108</v>
      </c>
      <c r="T831" s="14" t="s">
        <v>108</v>
      </c>
      <c r="U831" s="14" t="s">
        <v>108</v>
      </c>
      <c r="V831" s="14" t="s">
        <v>120</v>
      </c>
      <c r="W831" s="14">
        <v>41</v>
      </c>
      <c r="X831" s="14">
        <v>143</v>
      </c>
      <c r="Y831" s="14">
        <v>343</v>
      </c>
      <c r="Z831" s="14" t="s">
        <v>3163</v>
      </c>
      <c r="AA831" s="14" t="s">
        <v>3170</v>
      </c>
      <c r="AB831" s="14" t="s">
        <v>428</v>
      </c>
      <c r="AC831" s="28"/>
      <c r="AD831" s="28"/>
      <c r="AE831" s="28"/>
      <c r="AF831" s="28"/>
    </row>
    <row r="832" ht="171" spans="1:32">
      <c r="A832" s="32" t="s">
        <v>57</v>
      </c>
      <c r="B832" s="14" t="s">
        <v>3171</v>
      </c>
      <c r="C832" s="14" t="s">
        <v>3172</v>
      </c>
      <c r="D832" s="14" t="s">
        <v>428</v>
      </c>
      <c r="E832" s="14" t="s">
        <v>2337</v>
      </c>
      <c r="F832" s="14" t="s">
        <v>106</v>
      </c>
      <c r="G832" s="14" t="s">
        <v>2337</v>
      </c>
      <c r="H832" s="14" t="s">
        <v>3162</v>
      </c>
      <c r="I832" s="14">
        <v>14.79</v>
      </c>
      <c r="J832" s="14">
        <v>14.79</v>
      </c>
      <c r="K832" s="14"/>
      <c r="L832" s="14"/>
      <c r="M832" s="14"/>
      <c r="N832" s="14">
        <v>14.79</v>
      </c>
      <c r="O832" s="14"/>
      <c r="P832" s="14"/>
      <c r="Q832" s="14" t="s">
        <v>119</v>
      </c>
      <c r="R832" s="14" t="s">
        <v>108</v>
      </c>
      <c r="S832" s="14" t="s">
        <v>108</v>
      </c>
      <c r="T832" s="14" t="s">
        <v>108</v>
      </c>
      <c r="U832" s="14" t="s">
        <v>108</v>
      </c>
      <c r="V832" s="14" t="s">
        <v>120</v>
      </c>
      <c r="W832" s="14">
        <v>55</v>
      </c>
      <c r="X832" s="14">
        <v>208</v>
      </c>
      <c r="Y832" s="14">
        <v>489</v>
      </c>
      <c r="Z832" s="14" t="s">
        <v>3163</v>
      </c>
      <c r="AA832" s="14" t="s">
        <v>3173</v>
      </c>
      <c r="AB832" s="14" t="s">
        <v>428</v>
      </c>
      <c r="AC832" s="28"/>
      <c r="AD832" s="28"/>
      <c r="AE832" s="28"/>
      <c r="AF832" s="28"/>
    </row>
    <row r="833" ht="57" spans="1:32">
      <c r="A833" s="32" t="s">
        <v>57</v>
      </c>
      <c r="B833" s="14" t="s">
        <v>3174</v>
      </c>
      <c r="C833" s="14" t="s">
        <v>3175</v>
      </c>
      <c r="D833" s="14" t="s">
        <v>428</v>
      </c>
      <c r="E833" s="14" t="s">
        <v>2314</v>
      </c>
      <c r="F833" s="14" t="s">
        <v>106</v>
      </c>
      <c r="G833" s="14" t="s">
        <v>2314</v>
      </c>
      <c r="H833" s="14" t="s">
        <v>2315</v>
      </c>
      <c r="I833" s="14">
        <v>10</v>
      </c>
      <c r="J833" s="14"/>
      <c r="K833" s="14"/>
      <c r="L833" s="14"/>
      <c r="M833" s="14"/>
      <c r="N833" s="14"/>
      <c r="O833" s="14">
        <v>10</v>
      </c>
      <c r="P833" s="14">
        <v>0</v>
      </c>
      <c r="Q833" s="14" t="s">
        <v>119</v>
      </c>
      <c r="R833" s="14" t="s">
        <v>108</v>
      </c>
      <c r="S833" s="14" t="s">
        <v>108</v>
      </c>
      <c r="T833" s="14" t="s">
        <v>108</v>
      </c>
      <c r="U833" s="14" t="s">
        <v>108</v>
      </c>
      <c r="V833" s="14" t="s">
        <v>120</v>
      </c>
      <c r="W833" s="14">
        <v>2</v>
      </c>
      <c r="X833" s="14">
        <v>6</v>
      </c>
      <c r="Y833" s="14">
        <v>53</v>
      </c>
      <c r="Z833" s="14" t="s">
        <v>3176</v>
      </c>
      <c r="AA833" s="14" t="s">
        <v>3177</v>
      </c>
      <c r="AB833" s="14" t="s">
        <v>428</v>
      </c>
      <c r="AC833" s="28"/>
      <c r="AD833" s="28"/>
      <c r="AE833" s="28"/>
      <c r="AF833" s="28"/>
    </row>
    <row r="834" ht="114" spans="1:32">
      <c r="A834" s="32" t="s">
        <v>57</v>
      </c>
      <c r="B834" s="14" t="s">
        <v>3178</v>
      </c>
      <c r="C834" s="14" t="s">
        <v>3179</v>
      </c>
      <c r="D834" s="14" t="s">
        <v>428</v>
      </c>
      <c r="E834" s="14" t="s">
        <v>2304</v>
      </c>
      <c r="F834" s="14" t="s">
        <v>106</v>
      </c>
      <c r="G834" s="14" t="s">
        <v>2304</v>
      </c>
      <c r="H834" s="14" t="s">
        <v>2305</v>
      </c>
      <c r="I834" s="14">
        <v>82</v>
      </c>
      <c r="J834" s="14">
        <v>82</v>
      </c>
      <c r="K834" s="14"/>
      <c r="L834" s="14"/>
      <c r="M834" s="14"/>
      <c r="N834" s="14">
        <v>82</v>
      </c>
      <c r="O834" s="14">
        <v>0</v>
      </c>
      <c r="P834" s="14">
        <v>0</v>
      </c>
      <c r="Q834" s="14" t="s">
        <v>119</v>
      </c>
      <c r="R834" s="14" t="s">
        <v>108</v>
      </c>
      <c r="S834" s="14" t="s">
        <v>108</v>
      </c>
      <c r="T834" s="14" t="s">
        <v>108</v>
      </c>
      <c r="U834" s="14" t="s">
        <v>108</v>
      </c>
      <c r="V834" s="14" t="s">
        <v>120</v>
      </c>
      <c r="W834" s="14">
        <v>9</v>
      </c>
      <c r="X834" s="14">
        <v>30</v>
      </c>
      <c r="Y834" s="14">
        <v>1823</v>
      </c>
      <c r="Z834" s="14" t="s">
        <v>1282</v>
      </c>
      <c r="AA834" s="14" t="s">
        <v>3180</v>
      </c>
      <c r="AB834" s="14" t="s">
        <v>428</v>
      </c>
      <c r="AC834" s="28"/>
      <c r="AD834" s="28"/>
      <c r="AE834" s="28"/>
      <c r="AF834" s="28"/>
    </row>
    <row r="835" ht="114" spans="1:32">
      <c r="A835" s="32" t="s">
        <v>57</v>
      </c>
      <c r="B835" s="14" t="s">
        <v>3181</v>
      </c>
      <c r="C835" s="14" t="s">
        <v>3182</v>
      </c>
      <c r="D835" s="14" t="s">
        <v>428</v>
      </c>
      <c r="E835" s="14" t="s">
        <v>2304</v>
      </c>
      <c r="F835" s="14" t="s">
        <v>106</v>
      </c>
      <c r="G835" s="14" t="s">
        <v>2304</v>
      </c>
      <c r="H835" s="14" t="s">
        <v>2305</v>
      </c>
      <c r="I835" s="14">
        <v>66.6</v>
      </c>
      <c r="J835" s="14">
        <v>66.6</v>
      </c>
      <c r="K835" s="14"/>
      <c r="L835" s="14"/>
      <c r="M835" s="14"/>
      <c r="N835" s="14">
        <v>66.6</v>
      </c>
      <c r="O835" s="14">
        <v>0</v>
      </c>
      <c r="P835" s="14">
        <v>0</v>
      </c>
      <c r="Q835" s="14" t="s">
        <v>119</v>
      </c>
      <c r="R835" s="14" t="s">
        <v>108</v>
      </c>
      <c r="S835" s="14" t="s">
        <v>108</v>
      </c>
      <c r="T835" s="14" t="s">
        <v>108</v>
      </c>
      <c r="U835" s="14" t="s">
        <v>108</v>
      </c>
      <c r="V835" s="14" t="s">
        <v>120</v>
      </c>
      <c r="W835" s="14">
        <v>10</v>
      </c>
      <c r="X835" s="14">
        <v>34</v>
      </c>
      <c r="Y835" s="14">
        <v>1823</v>
      </c>
      <c r="Z835" s="14" t="s">
        <v>1282</v>
      </c>
      <c r="AA835" s="14" t="s">
        <v>3183</v>
      </c>
      <c r="AB835" s="14" t="s">
        <v>428</v>
      </c>
      <c r="AC835" s="28"/>
      <c r="AD835" s="28"/>
      <c r="AE835" s="28"/>
      <c r="AF835" s="28"/>
    </row>
    <row r="836" ht="99.75" spans="1:32">
      <c r="A836" s="32" t="s">
        <v>57</v>
      </c>
      <c r="B836" s="14" t="s">
        <v>3184</v>
      </c>
      <c r="C836" s="14" t="s">
        <v>3185</v>
      </c>
      <c r="D836" s="14" t="s">
        <v>428</v>
      </c>
      <c r="E836" s="14" t="s">
        <v>2304</v>
      </c>
      <c r="F836" s="14" t="s">
        <v>106</v>
      </c>
      <c r="G836" s="14" t="s">
        <v>2304</v>
      </c>
      <c r="H836" s="14" t="s">
        <v>2305</v>
      </c>
      <c r="I836" s="14">
        <v>160</v>
      </c>
      <c r="J836" s="14">
        <v>160</v>
      </c>
      <c r="K836" s="14"/>
      <c r="L836" s="14"/>
      <c r="M836" s="14"/>
      <c r="N836" s="14">
        <v>160</v>
      </c>
      <c r="O836" s="14">
        <v>0</v>
      </c>
      <c r="P836" s="14">
        <v>0</v>
      </c>
      <c r="Q836" s="14" t="s">
        <v>119</v>
      </c>
      <c r="R836" s="14" t="s">
        <v>108</v>
      </c>
      <c r="S836" s="14" t="s">
        <v>108</v>
      </c>
      <c r="T836" s="14" t="s">
        <v>108</v>
      </c>
      <c r="U836" s="14" t="s">
        <v>108</v>
      </c>
      <c r="V836" s="14" t="s">
        <v>120</v>
      </c>
      <c r="W836" s="14">
        <v>15</v>
      </c>
      <c r="X836" s="14">
        <v>70</v>
      </c>
      <c r="Y836" s="14">
        <v>1823</v>
      </c>
      <c r="Z836" s="14" t="s">
        <v>1282</v>
      </c>
      <c r="AA836" s="14" t="s">
        <v>3186</v>
      </c>
      <c r="AB836" s="14" t="s">
        <v>428</v>
      </c>
      <c r="AC836" s="28"/>
      <c r="AD836" s="28"/>
      <c r="AE836" s="28"/>
      <c r="AF836" s="28"/>
    </row>
    <row r="837" ht="85.5" spans="1:32">
      <c r="A837" s="32" t="s">
        <v>57</v>
      </c>
      <c r="B837" s="14" t="s">
        <v>3187</v>
      </c>
      <c r="C837" s="14" t="s">
        <v>3188</v>
      </c>
      <c r="D837" s="14" t="s">
        <v>428</v>
      </c>
      <c r="E837" s="14" t="s">
        <v>2304</v>
      </c>
      <c r="F837" s="14" t="s">
        <v>106</v>
      </c>
      <c r="G837" s="14" t="s">
        <v>2304</v>
      </c>
      <c r="H837" s="14" t="s">
        <v>2305</v>
      </c>
      <c r="I837" s="14">
        <v>78</v>
      </c>
      <c r="J837" s="14">
        <v>78</v>
      </c>
      <c r="K837" s="14"/>
      <c r="L837" s="14"/>
      <c r="M837" s="14"/>
      <c r="N837" s="14">
        <v>78</v>
      </c>
      <c r="O837" s="14">
        <v>0</v>
      </c>
      <c r="P837" s="14">
        <v>0</v>
      </c>
      <c r="Q837" s="14" t="s">
        <v>119</v>
      </c>
      <c r="R837" s="14" t="s">
        <v>108</v>
      </c>
      <c r="S837" s="14" t="s">
        <v>108</v>
      </c>
      <c r="T837" s="14" t="s">
        <v>108</v>
      </c>
      <c r="U837" s="14" t="s">
        <v>108</v>
      </c>
      <c r="V837" s="14" t="s">
        <v>120</v>
      </c>
      <c r="W837" s="14">
        <v>27</v>
      </c>
      <c r="X837" s="14">
        <v>120</v>
      </c>
      <c r="Y837" s="14">
        <v>1823</v>
      </c>
      <c r="Z837" s="14" t="s">
        <v>1282</v>
      </c>
      <c r="AA837" s="14" t="s">
        <v>3189</v>
      </c>
      <c r="AB837" s="14" t="s">
        <v>428</v>
      </c>
      <c r="AC837" s="28"/>
      <c r="AD837" s="28"/>
      <c r="AE837" s="28"/>
      <c r="AF837" s="28"/>
    </row>
    <row r="838" ht="85.5" spans="1:32">
      <c r="A838" s="32" t="s">
        <v>57</v>
      </c>
      <c r="B838" s="14" t="s">
        <v>3190</v>
      </c>
      <c r="C838" s="14" t="s">
        <v>3191</v>
      </c>
      <c r="D838" s="14" t="s">
        <v>428</v>
      </c>
      <c r="E838" s="14" t="s">
        <v>2304</v>
      </c>
      <c r="F838" s="14" t="s">
        <v>106</v>
      </c>
      <c r="G838" s="14" t="s">
        <v>2304</v>
      </c>
      <c r="H838" s="14" t="s">
        <v>2305</v>
      </c>
      <c r="I838" s="14">
        <v>29.4</v>
      </c>
      <c r="J838" s="14">
        <v>29.4</v>
      </c>
      <c r="K838" s="14"/>
      <c r="L838" s="14"/>
      <c r="M838" s="14"/>
      <c r="N838" s="14">
        <v>29.4</v>
      </c>
      <c r="O838" s="14">
        <v>0</v>
      </c>
      <c r="P838" s="14">
        <v>0</v>
      </c>
      <c r="Q838" s="14" t="s">
        <v>119</v>
      </c>
      <c r="R838" s="14" t="s">
        <v>108</v>
      </c>
      <c r="S838" s="14" t="s">
        <v>108</v>
      </c>
      <c r="T838" s="14" t="s">
        <v>108</v>
      </c>
      <c r="U838" s="14" t="s">
        <v>108</v>
      </c>
      <c r="V838" s="14" t="s">
        <v>120</v>
      </c>
      <c r="W838" s="14">
        <v>15</v>
      </c>
      <c r="X838" s="14">
        <v>85</v>
      </c>
      <c r="Y838" s="14">
        <v>1823</v>
      </c>
      <c r="Z838" s="14" t="s">
        <v>1282</v>
      </c>
      <c r="AA838" s="14" t="s">
        <v>3192</v>
      </c>
      <c r="AB838" s="14" t="s">
        <v>428</v>
      </c>
      <c r="AC838" s="28"/>
      <c r="AD838" s="28"/>
      <c r="AE838" s="28"/>
      <c r="AF838" s="28"/>
    </row>
    <row r="839" ht="85.5" spans="1:32">
      <c r="A839" s="32" t="s">
        <v>57</v>
      </c>
      <c r="B839" s="14" t="s">
        <v>3193</v>
      </c>
      <c r="C839" s="14" t="s">
        <v>3194</v>
      </c>
      <c r="D839" s="14" t="s">
        <v>428</v>
      </c>
      <c r="E839" s="14" t="s">
        <v>2304</v>
      </c>
      <c r="F839" s="14" t="s">
        <v>106</v>
      </c>
      <c r="G839" s="14" t="s">
        <v>2304</v>
      </c>
      <c r="H839" s="14" t="s">
        <v>2305</v>
      </c>
      <c r="I839" s="14">
        <v>24.9</v>
      </c>
      <c r="J839" s="14">
        <v>24.9</v>
      </c>
      <c r="K839" s="14"/>
      <c r="L839" s="14"/>
      <c r="M839" s="14"/>
      <c r="N839" s="14">
        <v>24.9</v>
      </c>
      <c r="O839" s="14">
        <v>0</v>
      </c>
      <c r="P839" s="14">
        <v>0</v>
      </c>
      <c r="Q839" s="14" t="s">
        <v>119</v>
      </c>
      <c r="R839" s="14" t="s">
        <v>108</v>
      </c>
      <c r="S839" s="14" t="s">
        <v>108</v>
      </c>
      <c r="T839" s="14" t="s">
        <v>108</v>
      </c>
      <c r="U839" s="14" t="s">
        <v>108</v>
      </c>
      <c r="V839" s="14" t="s">
        <v>120</v>
      </c>
      <c r="W839" s="14">
        <v>12</v>
      </c>
      <c r="X839" s="14">
        <v>48</v>
      </c>
      <c r="Y839" s="14">
        <v>1823</v>
      </c>
      <c r="Z839" s="14" t="s">
        <v>1282</v>
      </c>
      <c r="AA839" s="14" t="s">
        <v>3195</v>
      </c>
      <c r="AB839" s="14" t="s">
        <v>428</v>
      </c>
      <c r="AC839" s="28"/>
      <c r="AD839" s="28"/>
      <c r="AE839" s="28"/>
      <c r="AF839" s="28"/>
    </row>
    <row r="840" ht="85.5" spans="1:32">
      <c r="A840" s="32" t="s">
        <v>57</v>
      </c>
      <c r="B840" s="14" t="s">
        <v>3196</v>
      </c>
      <c r="C840" s="14" t="s">
        <v>3197</v>
      </c>
      <c r="D840" s="14" t="s">
        <v>428</v>
      </c>
      <c r="E840" s="14" t="s">
        <v>2304</v>
      </c>
      <c r="F840" s="14" t="s">
        <v>106</v>
      </c>
      <c r="G840" s="14" t="s">
        <v>2304</v>
      </c>
      <c r="H840" s="14" t="s">
        <v>2305</v>
      </c>
      <c r="I840" s="14">
        <v>24.7</v>
      </c>
      <c r="J840" s="14">
        <v>24.7</v>
      </c>
      <c r="K840" s="14"/>
      <c r="L840" s="14"/>
      <c r="M840" s="14"/>
      <c r="N840" s="14">
        <v>24.7</v>
      </c>
      <c r="O840" s="14">
        <v>0</v>
      </c>
      <c r="P840" s="14">
        <v>0</v>
      </c>
      <c r="Q840" s="14" t="s">
        <v>119</v>
      </c>
      <c r="R840" s="14" t="s">
        <v>108</v>
      </c>
      <c r="S840" s="14" t="s">
        <v>108</v>
      </c>
      <c r="T840" s="14" t="s">
        <v>108</v>
      </c>
      <c r="U840" s="14" t="s">
        <v>108</v>
      </c>
      <c r="V840" s="14" t="s">
        <v>120</v>
      </c>
      <c r="W840" s="14">
        <v>16</v>
      </c>
      <c r="X840" s="14">
        <v>62</v>
      </c>
      <c r="Y840" s="14">
        <v>1823</v>
      </c>
      <c r="Z840" s="14" t="s">
        <v>1282</v>
      </c>
      <c r="AA840" s="14" t="s">
        <v>3198</v>
      </c>
      <c r="AB840" s="14" t="s">
        <v>428</v>
      </c>
      <c r="AC840" s="28"/>
      <c r="AD840" s="28"/>
      <c r="AE840" s="28"/>
      <c r="AF840" s="28"/>
    </row>
    <row r="841" ht="85.5" spans="1:32">
      <c r="A841" s="32" t="s">
        <v>57</v>
      </c>
      <c r="B841" s="14" t="s">
        <v>3199</v>
      </c>
      <c r="C841" s="14" t="s">
        <v>3200</v>
      </c>
      <c r="D841" s="14" t="s">
        <v>428</v>
      </c>
      <c r="E841" s="14" t="s">
        <v>2304</v>
      </c>
      <c r="F841" s="14" t="s">
        <v>106</v>
      </c>
      <c r="G841" s="14" t="s">
        <v>2304</v>
      </c>
      <c r="H841" s="14" t="s">
        <v>2305</v>
      </c>
      <c r="I841" s="14">
        <v>26.4</v>
      </c>
      <c r="J841" s="14">
        <v>26.4</v>
      </c>
      <c r="K841" s="14"/>
      <c r="L841" s="14"/>
      <c r="M841" s="14"/>
      <c r="N841" s="14">
        <v>26.4</v>
      </c>
      <c r="O841" s="14">
        <v>0</v>
      </c>
      <c r="P841" s="14">
        <v>0</v>
      </c>
      <c r="Q841" s="14" t="s">
        <v>119</v>
      </c>
      <c r="R841" s="14" t="s">
        <v>108</v>
      </c>
      <c r="S841" s="14" t="s">
        <v>108</v>
      </c>
      <c r="T841" s="14" t="s">
        <v>108</v>
      </c>
      <c r="U841" s="14" t="s">
        <v>108</v>
      </c>
      <c r="V841" s="14" t="s">
        <v>120</v>
      </c>
      <c r="W841" s="14">
        <v>6</v>
      </c>
      <c r="X841" s="14">
        <v>25</v>
      </c>
      <c r="Y841" s="14">
        <v>1823</v>
      </c>
      <c r="Z841" s="14" t="s">
        <v>1282</v>
      </c>
      <c r="AA841" s="14" t="s">
        <v>3201</v>
      </c>
      <c r="AB841" s="14" t="s">
        <v>428</v>
      </c>
      <c r="AC841" s="28"/>
      <c r="AD841" s="28"/>
      <c r="AE841" s="28"/>
      <c r="AF841" s="28"/>
    </row>
    <row r="842" ht="85.5" spans="1:32">
      <c r="A842" s="32" t="s">
        <v>57</v>
      </c>
      <c r="B842" s="14" t="s">
        <v>3202</v>
      </c>
      <c r="C842" s="14" t="s">
        <v>3203</v>
      </c>
      <c r="D842" s="14" t="s">
        <v>428</v>
      </c>
      <c r="E842" s="14" t="s">
        <v>2304</v>
      </c>
      <c r="F842" s="14" t="s">
        <v>106</v>
      </c>
      <c r="G842" s="14" t="s">
        <v>2304</v>
      </c>
      <c r="H842" s="14" t="s">
        <v>2305</v>
      </c>
      <c r="I842" s="14">
        <v>19.2</v>
      </c>
      <c r="J842" s="14">
        <v>19.2</v>
      </c>
      <c r="K842" s="14"/>
      <c r="L842" s="14"/>
      <c r="M842" s="14"/>
      <c r="N842" s="14">
        <v>19.2</v>
      </c>
      <c r="O842" s="14">
        <v>0</v>
      </c>
      <c r="P842" s="14">
        <v>0</v>
      </c>
      <c r="Q842" s="14" t="s">
        <v>119</v>
      </c>
      <c r="R842" s="14" t="s">
        <v>108</v>
      </c>
      <c r="S842" s="14" t="s">
        <v>108</v>
      </c>
      <c r="T842" s="14" t="s">
        <v>108</v>
      </c>
      <c r="U842" s="14" t="s">
        <v>108</v>
      </c>
      <c r="V842" s="14" t="s">
        <v>120</v>
      </c>
      <c r="W842" s="14">
        <v>19</v>
      </c>
      <c r="X842" s="14">
        <v>72</v>
      </c>
      <c r="Y842" s="14">
        <v>1823</v>
      </c>
      <c r="Z842" s="14" t="s">
        <v>1282</v>
      </c>
      <c r="AA842" s="14" t="s">
        <v>3204</v>
      </c>
      <c r="AB842" s="14" t="s">
        <v>428</v>
      </c>
      <c r="AC842" s="28"/>
      <c r="AD842" s="28"/>
      <c r="AE842" s="28"/>
      <c r="AF842" s="28"/>
    </row>
    <row r="843" ht="85.5" spans="1:32">
      <c r="A843" s="32" t="s">
        <v>57</v>
      </c>
      <c r="B843" s="14" t="s">
        <v>3205</v>
      </c>
      <c r="C843" s="14" t="s">
        <v>3206</v>
      </c>
      <c r="D843" s="14" t="s">
        <v>428</v>
      </c>
      <c r="E843" s="14" t="s">
        <v>2304</v>
      </c>
      <c r="F843" s="14" t="s">
        <v>106</v>
      </c>
      <c r="G843" s="14" t="s">
        <v>2304</v>
      </c>
      <c r="H843" s="14" t="s">
        <v>2305</v>
      </c>
      <c r="I843" s="14">
        <v>14</v>
      </c>
      <c r="J843" s="14">
        <v>14</v>
      </c>
      <c r="K843" s="14"/>
      <c r="L843" s="14"/>
      <c r="M843" s="14"/>
      <c r="N843" s="14">
        <v>14</v>
      </c>
      <c r="O843" s="14">
        <v>0</v>
      </c>
      <c r="P843" s="14">
        <v>0</v>
      </c>
      <c r="Q843" s="14" t="s">
        <v>119</v>
      </c>
      <c r="R843" s="14" t="s">
        <v>108</v>
      </c>
      <c r="S843" s="14" t="s">
        <v>108</v>
      </c>
      <c r="T843" s="14" t="s">
        <v>108</v>
      </c>
      <c r="U843" s="14" t="s">
        <v>108</v>
      </c>
      <c r="V843" s="14" t="s">
        <v>120</v>
      </c>
      <c r="W843" s="14">
        <v>20</v>
      </c>
      <c r="X843" s="14">
        <v>78</v>
      </c>
      <c r="Y843" s="14">
        <v>1823</v>
      </c>
      <c r="Z843" s="14" t="s">
        <v>1282</v>
      </c>
      <c r="AA843" s="14" t="s">
        <v>3207</v>
      </c>
      <c r="AB843" s="14" t="s">
        <v>428</v>
      </c>
      <c r="AC843" s="28"/>
      <c r="AD843" s="28"/>
      <c r="AE843" s="28"/>
      <c r="AF843" s="28"/>
    </row>
    <row r="844" ht="85.5" spans="1:32">
      <c r="A844" s="32" t="s">
        <v>57</v>
      </c>
      <c r="B844" s="14" t="s">
        <v>3208</v>
      </c>
      <c r="C844" s="14" t="s">
        <v>3209</v>
      </c>
      <c r="D844" s="14" t="s">
        <v>428</v>
      </c>
      <c r="E844" s="14" t="s">
        <v>2304</v>
      </c>
      <c r="F844" s="14" t="s">
        <v>106</v>
      </c>
      <c r="G844" s="14" t="s">
        <v>2304</v>
      </c>
      <c r="H844" s="14" t="s">
        <v>2305</v>
      </c>
      <c r="I844" s="14">
        <v>12.6</v>
      </c>
      <c r="J844" s="14">
        <v>12.6</v>
      </c>
      <c r="K844" s="14"/>
      <c r="L844" s="14"/>
      <c r="M844" s="14"/>
      <c r="N844" s="14">
        <v>12.6</v>
      </c>
      <c r="O844" s="14">
        <v>0</v>
      </c>
      <c r="P844" s="14">
        <v>0</v>
      </c>
      <c r="Q844" s="14" t="s">
        <v>119</v>
      </c>
      <c r="R844" s="14" t="s">
        <v>108</v>
      </c>
      <c r="S844" s="14" t="s">
        <v>108</v>
      </c>
      <c r="T844" s="14" t="s">
        <v>108</v>
      </c>
      <c r="U844" s="14" t="s">
        <v>108</v>
      </c>
      <c r="V844" s="14" t="s">
        <v>120</v>
      </c>
      <c r="W844" s="14">
        <v>21</v>
      </c>
      <c r="X844" s="14">
        <v>82</v>
      </c>
      <c r="Y844" s="14">
        <v>1823</v>
      </c>
      <c r="Z844" s="14" t="s">
        <v>1282</v>
      </c>
      <c r="AA844" s="14" t="s">
        <v>3210</v>
      </c>
      <c r="AB844" s="14" t="s">
        <v>428</v>
      </c>
      <c r="AC844" s="28"/>
      <c r="AD844" s="28"/>
      <c r="AE844" s="28"/>
      <c r="AF844" s="28"/>
    </row>
    <row r="845" ht="85.5" spans="1:32">
      <c r="A845" s="32" t="s">
        <v>57</v>
      </c>
      <c r="B845" s="14" t="s">
        <v>3211</v>
      </c>
      <c r="C845" s="14" t="s">
        <v>3212</v>
      </c>
      <c r="D845" s="14" t="s">
        <v>428</v>
      </c>
      <c r="E845" s="14" t="s">
        <v>2304</v>
      </c>
      <c r="F845" s="14" t="s">
        <v>106</v>
      </c>
      <c r="G845" s="14" t="s">
        <v>2304</v>
      </c>
      <c r="H845" s="14" t="s">
        <v>2305</v>
      </c>
      <c r="I845" s="14">
        <v>12</v>
      </c>
      <c r="J845" s="14">
        <v>12</v>
      </c>
      <c r="K845" s="14"/>
      <c r="L845" s="14"/>
      <c r="M845" s="14"/>
      <c r="N845" s="14">
        <v>12</v>
      </c>
      <c r="O845" s="14">
        <v>0</v>
      </c>
      <c r="P845" s="14">
        <v>0</v>
      </c>
      <c r="Q845" s="14" t="s">
        <v>119</v>
      </c>
      <c r="R845" s="14" t="s">
        <v>108</v>
      </c>
      <c r="S845" s="14" t="s">
        <v>108</v>
      </c>
      <c r="T845" s="14" t="s">
        <v>108</v>
      </c>
      <c r="U845" s="14" t="s">
        <v>108</v>
      </c>
      <c r="V845" s="14" t="s">
        <v>120</v>
      </c>
      <c r="W845" s="14">
        <v>10</v>
      </c>
      <c r="X845" s="14">
        <v>48</v>
      </c>
      <c r="Y845" s="14">
        <v>1823</v>
      </c>
      <c r="Z845" s="14" t="s">
        <v>1282</v>
      </c>
      <c r="AA845" s="14" t="s">
        <v>3213</v>
      </c>
      <c r="AB845" s="14" t="s">
        <v>428</v>
      </c>
      <c r="AC845" s="28"/>
      <c r="AD845" s="28"/>
      <c r="AE845" s="28"/>
      <c r="AF845" s="28"/>
    </row>
    <row r="846" ht="85.5" spans="1:32">
      <c r="A846" s="32" t="s">
        <v>57</v>
      </c>
      <c r="B846" s="14" t="s">
        <v>3214</v>
      </c>
      <c r="C846" s="14" t="s">
        <v>3206</v>
      </c>
      <c r="D846" s="14" t="s">
        <v>428</v>
      </c>
      <c r="E846" s="14" t="s">
        <v>2304</v>
      </c>
      <c r="F846" s="14" t="s">
        <v>106</v>
      </c>
      <c r="G846" s="14" t="s">
        <v>2304</v>
      </c>
      <c r="H846" s="14" t="s">
        <v>2305</v>
      </c>
      <c r="I846" s="14">
        <v>14</v>
      </c>
      <c r="J846" s="14">
        <v>14</v>
      </c>
      <c r="K846" s="14"/>
      <c r="L846" s="14"/>
      <c r="M846" s="14"/>
      <c r="N846" s="14">
        <v>14</v>
      </c>
      <c r="O846" s="14">
        <v>0</v>
      </c>
      <c r="P846" s="14">
        <v>0</v>
      </c>
      <c r="Q846" s="14" t="s">
        <v>119</v>
      </c>
      <c r="R846" s="14" t="s">
        <v>108</v>
      </c>
      <c r="S846" s="14" t="s">
        <v>108</v>
      </c>
      <c r="T846" s="14" t="s">
        <v>108</v>
      </c>
      <c r="U846" s="14" t="s">
        <v>108</v>
      </c>
      <c r="V846" s="14" t="s">
        <v>120</v>
      </c>
      <c r="W846" s="14">
        <v>8</v>
      </c>
      <c r="X846" s="14">
        <v>50</v>
      </c>
      <c r="Y846" s="14">
        <v>1823</v>
      </c>
      <c r="Z846" s="14" t="s">
        <v>1282</v>
      </c>
      <c r="AA846" s="14" t="s">
        <v>3215</v>
      </c>
      <c r="AB846" s="14" t="s">
        <v>428</v>
      </c>
      <c r="AC846" s="28"/>
      <c r="AD846" s="28"/>
      <c r="AE846" s="28"/>
      <c r="AF846" s="28"/>
    </row>
    <row r="847" ht="85.5" spans="1:32">
      <c r="A847" s="32" t="s">
        <v>57</v>
      </c>
      <c r="B847" s="14" t="s">
        <v>3216</v>
      </c>
      <c r="C847" s="14" t="s">
        <v>3217</v>
      </c>
      <c r="D847" s="14" t="s">
        <v>428</v>
      </c>
      <c r="E847" s="14" t="s">
        <v>2304</v>
      </c>
      <c r="F847" s="14" t="s">
        <v>106</v>
      </c>
      <c r="G847" s="14" t="s">
        <v>2304</v>
      </c>
      <c r="H847" s="14" t="s">
        <v>2305</v>
      </c>
      <c r="I847" s="14">
        <v>11.3</v>
      </c>
      <c r="J847" s="14">
        <v>11.3</v>
      </c>
      <c r="K847" s="14"/>
      <c r="L847" s="14"/>
      <c r="M847" s="14"/>
      <c r="N847" s="14">
        <v>11.3</v>
      </c>
      <c r="O847" s="14">
        <v>0</v>
      </c>
      <c r="P847" s="14">
        <v>0</v>
      </c>
      <c r="Q847" s="14" t="s">
        <v>119</v>
      </c>
      <c r="R847" s="14" t="s">
        <v>108</v>
      </c>
      <c r="S847" s="14" t="s">
        <v>108</v>
      </c>
      <c r="T847" s="14" t="s">
        <v>108</v>
      </c>
      <c r="U847" s="14" t="s">
        <v>108</v>
      </c>
      <c r="V847" s="14" t="s">
        <v>120</v>
      </c>
      <c r="W847" s="14">
        <v>4</v>
      </c>
      <c r="X847" s="14">
        <v>20</v>
      </c>
      <c r="Y847" s="14">
        <v>1823</v>
      </c>
      <c r="Z847" s="14" t="s">
        <v>1282</v>
      </c>
      <c r="AA847" s="14" t="s">
        <v>3218</v>
      </c>
      <c r="AB847" s="14" t="s">
        <v>428</v>
      </c>
      <c r="AC847" s="28"/>
      <c r="AD847" s="28"/>
      <c r="AE847" s="28"/>
      <c r="AF847" s="28"/>
    </row>
    <row r="848" ht="85.5" spans="1:32">
      <c r="A848" s="32" t="s">
        <v>57</v>
      </c>
      <c r="B848" s="14" t="s">
        <v>3219</v>
      </c>
      <c r="C848" s="14" t="s">
        <v>3220</v>
      </c>
      <c r="D848" s="14" t="s">
        <v>428</v>
      </c>
      <c r="E848" s="14" t="s">
        <v>2304</v>
      </c>
      <c r="F848" s="14" t="s">
        <v>106</v>
      </c>
      <c r="G848" s="14" t="s">
        <v>2304</v>
      </c>
      <c r="H848" s="14" t="s">
        <v>2305</v>
      </c>
      <c r="I848" s="14">
        <v>10</v>
      </c>
      <c r="J848" s="14">
        <v>10</v>
      </c>
      <c r="K848" s="14"/>
      <c r="L848" s="14"/>
      <c r="M848" s="14"/>
      <c r="N848" s="14">
        <v>10</v>
      </c>
      <c r="O848" s="14">
        <v>0</v>
      </c>
      <c r="P848" s="14">
        <v>0</v>
      </c>
      <c r="Q848" s="14" t="s">
        <v>119</v>
      </c>
      <c r="R848" s="14" t="s">
        <v>108</v>
      </c>
      <c r="S848" s="14" t="s">
        <v>108</v>
      </c>
      <c r="T848" s="14" t="s">
        <v>108</v>
      </c>
      <c r="U848" s="14" t="s">
        <v>108</v>
      </c>
      <c r="V848" s="14" t="s">
        <v>120</v>
      </c>
      <c r="W848" s="14">
        <v>7</v>
      </c>
      <c r="X848" s="14">
        <v>32</v>
      </c>
      <c r="Y848" s="14">
        <v>1823</v>
      </c>
      <c r="Z848" s="14" t="s">
        <v>1282</v>
      </c>
      <c r="AA848" s="14" t="s">
        <v>3221</v>
      </c>
      <c r="AB848" s="14" t="s">
        <v>428</v>
      </c>
      <c r="AC848" s="28"/>
      <c r="AD848" s="28"/>
      <c r="AE848" s="28"/>
      <c r="AF848" s="28"/>
    </row>
    <row r="849" ht="85.5" spans="1:32">
      <c r="A849" s="32" t="s">
        <v>57</v>
      </c>
      <c r="B849" s="14" t="s">
        <v>3222</v>
      </c>
      <c r="C849" s="14" t="s">
        <v>3223</v>
      </c>
      <c r="D849" s="14" t="s">
        <v>428</v>
      </c>
      <c r="E849" s="14" t="s">
        <v>2304</v>
      </c>
      <c r="F849" s="14" t="s">
        <v>106</v>
      </c>
      <c r="G849" s="14" t="s">
        <v>2304</v>
      </c>
      <c r="H849" s="14" t="s">
        <v>2305</v>
      </c>
      <c r="I849" s="14">
        <v>10.7</v>
      </c>
      <c r="J849" s="14">
        <v>10.7</v>
      </c>
      <c r="K849" s="14"/>
      <c r="L849" s="14"/>
      <c r="M849" s="14"/>
      <c r="N849" s="14">
        <v>10.7</v>
      </c>
      <c r="O849" s="14">
        <v>0</v>
      </c>
      <c r="P849" s="14">
        <v>0</v>
      </c>
      <c r="Q849" s="14" t="s">
        <v>119</v>
      </c>
      <c r="R849" s="14" t="s">
        <v>108</v>
      </c>
      <c r="S849" s="14" t="s">
        <v>108</v>
      </c>
      <c r="T849" s="14" t="s">
        <v>108</v>
      </c>
      <c r="U849" s="14" t="s">
        <v>108</v>
      </c>
      <c r="V849" s="14" t="s">
        <v>120</v>
      </c>
      <c r="W849" s="14">
        <v>11</v>
      </c>
      <c r="X849" s="14">
        <v>50</v>
      </c>
      <c r="Y849" s="14">
        <v>1823</v>
      </c>
      <c r="Z849" s="14" t="s">
        <v>1282</v>
      </c>
      <c r="AA849" s="14" t="s">
        <v>3224</v>
      </c>
      <c r="AB849" s="14" t="s">
        <v>428</v>
      </c>
      <c r="AC849" s="28"/>
      <c r="AD849" s="28"/>
      <c r="AE849" s="28"/>
      <c r="AF849" s="28"/>
    </row>
    <row r="850" ht="85.5" spans="1:32">
      <c r="A850" s="32" t="s">
        <v>57</v>
      </c>
      <c r="B850" s="14" t="s">
        <v>3225</v>
      </c>
      <c r="C850" s="14" t="s">
        <v>3206</v>
      </c>
      <c r="D850" s="14" t="s">
        <v>428</v>
      </c>
      <c r="E850" s="14" t="s">
        <v>2304</v>
      </c>
      <c r="F850" s="14" t="s">
        <v>106</v>
      </c>
      <c r="G850" s="14" t="s">
        <v>2304</v>
      </c>
      <c r="H850" s="14" t="s">
        <v>2305</v>
      </c>
      <c r="I850" s="14">
        <v>14</v>
      </c>
      <c r="J850" s="14">
        <v>14</v>
      </c>
      <c r="K850" s="14"/>
      <c r="L850" s="14"/>
      <c r="M850" s="14"/>
      <c r="N850" s="14">
        <v>14</v>
      </c>
      <c r="O850" s="14">
        <v>0</v>
      </c>
      <c r="P850" s="14">
        <v>0</v>
      </c>
      <c r="Q850" s="14" t="s">
        <v>119</v>
      </c>
      <c r="R850" s="14" t="s">
        <v>108</v>
      </c>
      <c r="S850" s="14" t="s">
        <v>108</v>
      </c>
      <c r="T850" s="14" t="s">
        <v>108</v>
      </c>
      <c r="U850" s="14" t="s">
        <v>108</v>
      </c>
      <c r="V850" s="14" t="s">
        <v>120</v>
      </c>
      <c r="W850" s="14">
        <v>15</v>
      </c>
      <c r="X850" s="14">
        <v>96</v>
      </c>
      <c r="Y850" s="14">
        <v>1823</v>
      </c>
      <c r="Z850" s="14" t="s">
        <v>1282</v>
      </c>
      <c r="AA850" s="14" t="s">
        <v>3226</v>
      </c>
      <c r="AB850" s="14" t="s">
        <v>428</v>
      </c>
      <c r="AC850" s="28"/>
      <c r="AD850" s="28"/>
      <c r="AE850" s="28"/>
      <c r="AF850" s="28"/>
    </row>
    <row r="851" ht="57" spans="1:32">
      <c r="A851" s="32" t="s">
        <v>57</v>
      </c>
      <c r="B851" s="14" t="s">
        <v>3227</v>
      </c>
      <c r="C851" s="14" t="s">
        <v>3228</v>
      </c>
      <c r="D851" s="14" t="s">
        <v>428</v>
      </c>
      <c r="E851" s="14" t="s">
        <v>2314</v>
      </c>
      <c r="F851" s="14" t="s">
        <v>106</v>
      </c>
      <c r="G851" s="14" t="s">
        <v>2314</v>
      </c>
      <c r="H851" s="14" t="s">
        <v>2315</v>
      </c>
      <c r="I851" s="14">
        <v>60</v>
      </c>
      <c r="J851" s="14"/>
      <c r="K851" s="14"/>
      <c r="L851" s="14"/>
      <c r="M851" s="14"/>
      <c r="N851" s="14"/>
      <c r="O851" s="14">
        <v>60</v>
      </c>
      <c r="P851" s="14"/>
      <c r="Q851" s="14" t="s">
        <v>119</v>
      </c>
      <c r="R851" s="14" t="s">
        <v>108</v>
      </c>
      <c r="S851" s="14" t="s">
        <v>108</v>
      </c>
      <c r="T851" s="14" t="s">
        <v>108</v>
      </c>
      <c r="U851" s="14" t="s">
        <v>108</v>
      </c>
      <c r="V851" s="14" t="s">
        <v>120</v>
      </c>
      <c r="W851" s="14">
        <v>96</v>
      </c>
      <c r="X851" s="14">
        <v>289</v>
      </c>
      <c r="Y851" s="14">
        <v>1051</v>
      </c>
      <c r="Z851" s="14" t="s">
        <v>1282</v>
      </c>
      <c r="AA851" s="14" t="s">
        <v>3229</v>
      </c>
      <c r="AB851" s="14" t="s">
        <v>428</v>
      </c>
      <c r="AC851" s="28"/>
      <c r="AD851" s="28"/>
      <c r="AE851" s="28"/>
      <c r="AF851" s="28"/>
    </row>
    <row r="852" ht="71.25" spans="1:32">
      <c r="A852" s="32" t="s">
        <v>57</v>
      </c>
      <c r="B852" s="14" t="s">
        <v>3230</v>
      </c>
      <c r="C852" s="14" t="s">
        <v>3231</v>
      </c>
      <c r="D852" s="14" t="s">
        <v>428</v>
      </c>
      <c r="E852" s="14" t="s">
        <v>2314</v>
      </c>
      <c r="F852" s="14" t="s">
        <v>106</v>
      </c>
      <c r="G852" s="14" t="s">
        <v>2314</v>
      </c>
      <c r="H852" s="14" t="s">
        <v>2315</v>
      </c>
      <c r="I852" s="14">
        <v>30</v>
      </c>
      <c r="J852" s="14"/>
      <c r="K852" s="14"/>
      <c r="L852" s="14"/>
      <c r="M852" s="14"/>
      <c r="N852" s="14"/>
      <c r="O852" s="14">
        <v>30</v>
      </c>
      <c r="P852" s="14"/>
      <c r="Q852" s="14" t="s">
        <v>119</v>
      </c>
      <c r="R852" s="14" t="s">
        <v>108</v>
      </c>
      <c r="S852" s="14" t="s">
        <v>108</v>
      </c>
      <c r="T852" s="14" t="s">
        <v>120</v>
      </c>
      <c r="U852" s="14" t="s">
        <v>120</v>
      </c>
      <c r="V852" s="14" t="s">
        <v>120</v>
      </c>
      <c r="W852" s="14">
        <v>8</v>
      </c>
      <c r="X852" s="14">
        <v>20</v>
      </c>
      <c r="Y852" s="14">
        <v>44</v>
      </c>
      <c r="Z852" s="14" t="s">
        <v>1282</v>
      </c>
      <c r="AA852" s="14" t="s">
        <v>3229</v>
      </c>
      <c r="AB852" s="14" t="s">
        <v>428</v>
      </c>
      <c r="AC852" s="28"/>
      <c r="AD852" s="28"/>
      <c r="AE852" s="28"/>
      <c r="AF852" s="28"/>
    </row>
    <row r="853" ht="57" spans="1:32">
      <c r="A853" s="32" t="s">
        <v>57</v>
      </c>
      <c r="B853" s="14" t="s">
        <v>3232</v>
      </c>
      <c r="C853" s="14" t="s">
        <v>3233</v>
      </c>
      <c r="D853" s="14" t="s">
        <v>428</v>
      </c>
      <c r="E853" s="14" t="s">
        <v>2314</v>
      </c>
      <c r="F853" s="14" t="s">
        <v>106</v>
      </c>
      <c r="G853" s="14" t="s">
        <v>2314</v>
      </c>
      <c r="H853" s="14" t="s">
        <v>2315</v>
      </c>
      <c r="I853" s="14">
        <v>8</v>
      </c>
      <c r="J853" s="14"/>
      <c r="K853" s="14"/>
      <c r="L853" s="14"/>
      <c r="M853" s="14"/>
      <c r="N853" s="14"/>
      <c r="O853" s="14">
        <v>8</v>
      </c>
      <c r="P853" s="14"/>
      <c r="Q853" s="14" t="s">
        <v>119</v>
      </c>
      <c r="R853" s="14" t="s">
        <v>108</v>
      </c>
      <c r="S853" s="14" t="s">
        <v>108</v>
      </c>
      <c r="T853" s="14" t="s">
        <v>120</v>
      </c>
      <c r="U853" s="14" t="s">
        <v>120</v>
      </c>
      <c r="V853" s="14" t="s">
        <v>120</v>
      </c>
      <c r="W853" s="14">
        <v>5</v>
      </c>
      <c r="X853" s="14">
        <v>18</v>
      </c>
      <c r="Y853" s="14">
        <v>71</v>
      </c>
      <c r="Z853" s="14" t="s">
        <v>1282</v>
      </c>
      <c r="AA853" s="14" t="s">
        <v>3229</v>
      </c>
      <c r="AB853" s="14" t="s">
        <v>428</v>
      </c>
      <c r="AC853" s="28"/>
      <c r="AD853" s="28"/>
      <c r="AE853" s="28"/>
      <c r="AF853" s="28"/>
    </row>
    <row r="854" ht="85.5" spans="1:32">
      <c r="A854" s="32" t="s">
        <v>57</v>
      </c>
      <c r="B854" s="14" t="s">
        <v>3234</v>
      </c>
      <c r="C854" s="14" t="s">
        <v>3235</v>
      </c>
      <c r="D854" s="14" t="s">
        <v>428</v>
      </c>
      <c r="E854" s="14" t="s">
        <v>2304</v>
      </c>
      <c r="F854" s="14" t="s">
        <v>106</v>
      </c>
      <c r="G854" s="14" t="s">
        <v>2304</v>
      </c>
      <c r="H854" s="14" t="s">
        <v>2305</v>
      </c>
      <c r="I854" s="14">
        <v>41.8</v>
      </c>
      <c r="J854" s="14">
        <v>41.8</v>
      </c>
      <c r="K854" s="14"/>
      <c r="L854" s="14"/>
      <c r="M854" s="14"/>
      <c r="N854" s="14">
        <v>41.8</v>
      </c>
      <c r="O854" s="14">
        <v>0</v>
      </c>
      <c r="P854" s="14">
        <v>0</v>
      </c>
      <c r="Q854" s="14" t="s">
        <v>119</v>
      </c>
      <c r="R854" s="14" t="s">
        <v>108</v>
      </c>
      <c r="S854" s="14" t="s">
        <v>108</v>
      </c>
      <c r="T854" s="14" t="s">
        <v>108</v>
      </c>
      <c r="U854" s="14" t="s">
        <v>108</v>
      </c>
      <c r="V854" s="14" t="s">
        <v>120</v>
      </c>
      <c r="W854" s="14">
        <v>25</v>
      </c>
      <c r="X854" s="14">
        <v>92</v>
      </c>
      <c r="Y854" s="14">
        <v>1823</v>
      </c>
      <c r="Z854" s="14" t="s">
        <v>1282</v>
      </c>
      <c r="AA854" s="14" t="s">
        <v>3180</v>
      </c>
      <c r="AB854" s="14" t="s">
        <v>428</v>
      </c>
      <c r="AC854" s="28"/>
      <c r="AD854" s="28"/>
      <c r="AE854" s="28"/>
      <c r="AF854" s="28"/>
    </row>
    <row r="855" ht="57" spans="1:32">
      <c r="A855" s="32" t="s">
        <v>57</v>
      </c>
      <c r="B855" s="14" t="s">
        <v>3236</v>
      </c>
      <c r="C855" s="14" t="s">
        <v>3237</v>
      </c>
      <c r="D855" s="14" t="s">
        <v>428</v>
      </c>
      <c r="E855" s="14" t="s">
        <v>1100</v>
      </c>
      <c r="F855" s="14" t="s">
        <v>106</v>
      </c>
      <c r="G855" s="14" t="s">
        <v>1101</v>
      </c>
      <c r="H855" s="14" t="s">
        <v>1909</v>
      </c>
      <c r="I855" s="14">
        <v>5</v>
      </c>
      <c r="J855" s="14">
        <v>5</v>
      </c>
      <c r="K855" s="14"/>
      <c r="L855" s="14"/>
      <c r="M855" s="14"/>
      <c r="N855" s="14">
        <v>5</v>
      </c>
      <c r="O855" s="14"/>
      <c r="P855" s="14"/>
      <c r="Q855" s="14" t="s">
        <v>119</v>
      </c>
      <c r="R855" s="14" t="s">
        <v>108</v>
      </c>
      <c r="S855" s="14" t="s">
        <v>108</v>
      </c>
      <c r="T855" s="14" t="s">
        <v>108</v>
      </c>
      <c r="U855" s="14" t="s">
        <v>108</v>
      </c>
      <c r="V855" s="14" t="s">
        <v>120</v>
      </c>
      <c r="W855" s="14">
        <v>13</v>
      </c>
      <c r="X855" s="14">
        <v>37</v>
      </c>
      <c r="Y855" s="14">
        <v>54</v>
      </c>
      <c r="Z855" s="14" t="s">
        <v>1197</v>
      </c>
      <c r="AA855" s="14" t="s">
        <v>3081</v>
      </c>
      <c r="AB855" s="14" t="s">
        <v>428</v>
      </c>
      <c r="AC855" s="28"/>
      <c r="AD855" s="28"/>
      <c r="AE855" s="28"/>
      <c r="AF855" s="28"/>
    </row>
    <row r="856" ht="199.5" spans="1:32">
      <c r="A856" s="32" t="s">
        <v>57</v>
      </c>
      <c r="B856" s="14" t="s">
        <v>3238</v>
      </c>
      <c r="C856" s="14" t="s">
        <v>3239</v>
      </c>
      <c r="D856" s="14" t="s">
        <v>428</v>
      </c>
      <c r="E856" s="14" t="s">
        <v>1100</v>
      </c>
      <c r="F856" s="14" t="s">
        <v>106</v>
      </c>
      <c r="G856" s="14" t="s">
        <v>1101</v>
      </c>
      <c r="H856" s="14" t="s">
        <v>1909</v>
      </c>
      <c r="I856" s="14">
        <v>25.5</v>
      </c>
      <c r="J856" s="14">
        <v>25.5</v>
      </c>
      <c r="K856" s="14"/>
      <c r="L856" s="14"/>
      <c r="M856" s="14"/>
      <c r="N856" s="14">
        <v>25.5</v>
      </c>
      <c r="O856" s="14"/>
      <c r="P856" s="14"/>
      <c r="Q856" s="14" t="s">
        <v>119</v>
      </c>
      <c r="R856" s="14" t="s">
        <v>108</v>
      </c>
      <c r="S856" s="14" t="s">
        <v>108</v>
      </c>
      <c r="T856" s="14" t="s">
        <v>108</v>
      </c>
      <c r="U856" s="14" t="s">
        <v>108</v>
      </c>
      <c r="V856" s="14" t="s">
        <v>120</v>
      </c>
      <c r="W856" s="14">
        <v>307</v>
      </c>
      <c r="X856" s="14">
        <v>1091</v>
      </c>
      <c r="Y856" s="14">
        <v>2832</v>
      </c>
      <c r="Z856" s="14" t="s">
        <v>1197</v>
      </c>
      <c r="AA856" s="14" t="s">
        <v>3240</v>
      </c>
      <c r="AB856" s="14" t="s">
        <v>428</v>
      </c>
      <c r="AC856" s="28"/>
      <c r="AD856" s="28"/>
      <c r="AE856" s="28"/>
      <c r="AF856" s="28"/>
    </row>
    <row r="857" ht="71.25" spans="1:32">
      <c r="A857" s="32" t="s">
        <v>57</v>
      </c>
      <c r="B857" s="14" t="s">
        <v>3241</v>
      </c>
      <c r="C857" s="14" t="s">
        <v>3242</v>
      </c>
      <c r="D857" s="14" t="s">
        <v>428</v>
      </c>
      <c r="E857" s="14" t="s">
        <v>1100</v>
      </c>
      <c r="F857" s="14" t="s">
        <v>106</v>
      </c>
      <c r="G857" s="14" t="s">
        <v>1101</v>
      </c>
      <c r="H857" s="14" t="s">
        <v>1909</v>
      </c>
      <c r="I857" s="14">
        <v>17.5</v>
      </c>
      <c r="J857" s="14">
        <v>17.5</v>
      </c>
      <c r="K857" s="14"/>
      <c r="L857" s="14"/>
      <c r="M857" s="14"/>
      <c r="N857" s="14">
        <v>17.5</v>
      </c>
      <c r="O857" s="14"/>
      <c r="P857" s="14"/>
      <c r="Q857" s="14" t="s">
        <v>119</v>
      </c>
      <c r="R857" s="14" t="s">
        <v>108</v>
      </c>
      <c r="S857" s="14" t="s">
        <v>108</v>
      </c>
      <c r="T857" s="14" t="s">
        <v>108</v>
      </c>
      <c r="U857" s="14" t="s">
        <v>108</v>
      </c>
      <c r="V857" s="14" t="s">
        <v>120</v>
      </c>
      <c r="W857" s="14">
        <v>307</v>
      </c>
      <c r="X857" s="14">
        <v>1091</v>
      </c>
      <c r="Y857" s="14">
        <v>2832</v>
      </c>
      <c r="Z857" s="14" t="s">
        <v>1197</v>
      </c>
      <c r="AA857" s="14" t="s">
        <v>3240</v>
      </c>
      <c r="AB857" s="14" t="s">
        <v>428</v>
      </c>
      <c r="AC857" s="28"/>
      <c r="AD857" s="28"/>
      <c r="AE857" s="28"/>
      <c r="AF857" s="28"/>
    </row>
    <row r="858" ht="71.25" spans="1:32">
      <c r="A858" s="32" t="s">
        <v>57</v>
      </c>
      <c r="B858" s="14" t="s">
        <v>3243</v>
      </c>
      <c r="C858" s="14" t="s">
        <v>3244</v>
      </c>
      <c r="D858" s="14" t="s">
        <v>428</v>
      </c>
      <c r="E858" s="14" t="s">
        <v>1100</v>
      </c>
      <c r="F858" s="14" t="s">
        <v>106</v>
      </c>
      <c r="G858" s="14" t="s">
        <v>1101</v>
      </c>
      <c r="H858" s="14" t="s">
        <v>1909</v>
      </c>
      <c r="I858" s="14">
        <v>11</v>
      </c>
      <c r="J858" s="14">
        <v>11</v>
      </c>
      <c r="K858" s="14"/>
      <c r="L858" s="14"/>
      <c r="M858" s="14"/>
      <c r="N858" s="14">
        <v>11</v>
      </c>
      <c r="O858" s="14"/>
      <c r="P858" s="14"/>
      <c r="Q858" s="14" t="s">
        <v>119</v>
      </c>
      <c r="R858" s="14" t="s">
        <v>108</v>
      </c>
      <c r="S858" s="14" t="s">
        <v>108</v>
      </c>
      <c r="T858" s="14" t="s">
        <v>108</v>
      </c>
      <c r="U858" s="14" t="s">
        <v>108</v>
      </c>
      <c r="V858" s="14" t="s">
        <v>120</v>
      </c>
      <c r="W858" s="14">
        <v>307</v>
      </c>
      <c r="X858" s="14">
        <v>1091</v>
      </c>
      <c r="Y858" s="14">
        <v>2832</v>
      </c>
      <c r="Z858" s="14" t="s">
        <v>1197</v>
      </c>
      <c r="AA858" s="14" t="s">
        <v>3240</v>
      </c>
      <c r="AB858" s="14" t="s">
        <v>428</v>
      </c>
      <c r="AC858" s="28"/>
      <c r="AD858" s="28"/>
      <c r="AE858" s="28"/>
      <c r="AF858" s="28"/>
    </row>
    <row r="859" ht="85.5" spans="1:32">
      <c r="A859" s="32" t="s">
        <v>57</v>
      </c>
      <c r="B859" s="14" t="s">
        <v>3245</v>
      </c>
      <c r="C859" s="14" t="s">
        <v>3246</v>
      </c>
      <c r="D859" s="14" t="s">
        <v>428</v>
      </c>
      <c r="E859" s="14" t="s">
        <v>429</v>
      </c>
      <c r="F859" s="14" t="s">
        <v>106</v>
      </c>
      <c r="G859" s="14" t="s">
        <v>429</v>
      </c>
      <c r="H859" s="14" t="s">
        <v>2165</v>
      </c>
      <c r="I859" s="14">
        <v>22.48</v>
      </c>
      <c r="J859" s="14">
        <v>22.48</v>
      </c>
      <c r="K859" s="14"/>
      <c r="L859" s="14"/>
      <c r="M859" s="14"/>
      <c r="N859" s="14">
        <v>22.48</v>
      </c>
      <c r="O859" s="14">
        <v>0</v>
      </c>
      <c r="P859" s="14">
        <v>0</v>
      </c>
      <c r="Q859" s="14" t="s">
        <v>119</v>
      </c>
      <c r="R859" s="14" t="s">
        <v>108</v>
      </c>
      <c r="S859" s="14" t="s">
        <v>108</v>
      </c>
      <c r="T859" s="14" t="s">
        <v>108</v>
      </c>
      <c r="U859" s="14" t="s">
        <v>108</v>
      </c>
      <c r="V859" s="14" t="s">
        <v>120</v>
      </c>
      <c r="W859" s="14">
        <v>7</v>
      </c>
      <c r="X859" s="14">
        <v>32</v>
      </c>
      <c r="Y859" s="14">
        <v>124</v>
      </c>
      <c r="Z859" s="14" t="s">
        <v>431</v>
      </c>
      <c r="AA859" s="14" t="s">
        <v>3153</v>
      </c>
      <c r="AB859" s="14" t="s">
        <v>428</v>
      </c>
      <c r="AC859" s="28"/>
      <c r="AD859" s="28"/>
      <c r="AE859" s="28"/>
      <c r="AF859" s="28"/>
    </row>
    <row r="860" ht="85.5" spans="1:32">
      <c r="A860" s="32" t="s">
        <v>57</v>
      </c>
      <c r="B860" s="14" t="s">
        <v>3247</v>
      </c>
      <c r="C860" s="14" t="s">
        <v>3248</v>
      </c>
      <c r="D860" s="14" t="s">
        <v>428</v>
      </c>
      <c r="E860" s="14" t="s">
        <v>429</v>
      </c>
      <c r="F860" s="14" t="s">
        <v>106</v>
      </c>
      <c r="G860" s="14" t="s">
        <v>429</v>
      </c>
      <c r="H860" s="14" t="s">
        <v>2165</v>
      </c>
      <c r="I860" s="14">
        <v>24.1</v>
      </c>
      <c r="J860" s="14">
        <v>24.1</v>
      </c>
      <c r="K860" s="14"/>
      <c r="L860" s="14"/>
      <c r="M860" s="14"/>
      <c r="N860" s="14">
        <v>24.1</v>
      </c>
      <c r="O860" s="14">
        <v>0</v>
      </c>
      <c r="P860" s="14">
        <v>0</v>
      </c>
      <c r="Q860" s="14" t="s">
        <v>119</v>
      </c>
      <c r="R860" s="14" t="s">
        <v>108</v>
      </c>
      <c r="S860" s="14" t="s">
        <v>108</v>
      </c>
      <c r="T860" s="14" t="s">
        <v>108</v>
      </c>
      <c r="U860" s="14" t="s">
        <v>108</v>
      </c>
      <c r="V860" s="14" t="s">
        <v>120</v>
      </c>
      <c r="W860" s="14">
        <v>4</v>
      </c>
      <c r="X860" s="14">
        <v>17</v>
      </c>
      <c r="Y860" s="14">
        <v>131</v>
      </c>
      <c r="Z860" s="14" t="s">
        <v>431</v>
      </c>
      <c r="AA860" s="14" t="s">
        <v>3249</v>
      </c>
      <c r="AB860" s="14" t="s">
        <v>428</v>
      </c>
      <c r="AC860" s="28"/>
      <c r="AD860" s="28"/>
      <c r="AE860" s="28"/>
      <c r="AF860" s="28"/>
    </row>
    <row r="861" ht="85.5" spans="1:32">
      <c r="A861" s="32" t="s">
        <v>57</v>
      </c>
      <c r="B861" s="14" t="s">
        <v>3250</v>
      </c>
      <c r="C861" s="14" t="s">
        <v>3251</v>
      </c>
      <c r="D861" s="14" t="s">
        <v>428</v>
      </c>
      <c r="E861" s="14" t="s">
        <v>429</v>
      </c>
      <c r="F861" s="14" t="s">
        <v>106</v>
      </c>
      <c r="G861" s="14" t="s">
        <v>429</v>
      </c>
      <c r="H861" s="14" t="s">
        <v>2165</v>
      </c>
      <c r="I861" s="14">
        <v>28.9</v>
      </c>
      <c r="J861" s="14">
        <v>28.9</v>
      </c>
      <c r="K861" s="14"/>
      <c r="L861" s="14"/>
      <c r="M861" s="14"/>
      <c r="N861" s="14">
        <v>28.9</v>
      </c>
      <c r="O861" s="14">
        <v>0</v>
      </c>
      <c r="P861" s="14">
        <v>0</v>
      </c>
      <c r="Q861" s="14" t="s">
        <v>119</v>
      </c>
      <c r="R861" s="14" t="s">
        <v>108</v>
      </c>
      <c r="S861" s="14" t="s">
        <v>108</v>
      </c>
      <c r="T861" s="14" t="s">
        <v>108</v>
      </c>
      <c r="U861" s="14" t="s">
        <v>108</v>
      </c>
      <c r="V861" s="14" t="s">
        <v>120</v>
      </c>
      <c r="W861" s="14">
        <v>11</v>
      </c>
      <c r="X861" s="14">
        <v>42</v>
      </c>
      <c r="Y861" s="14">
        <v>131</v>
      </c>
      <c r="Z861" s="14" t="s">
        <v>431</v>
      </c>
      <c r="AA861" s="14" t="s">
        <v>3153</v>
      </c>
      <c r="AB861" s="14" t="s">
        <v>428</v>
      </c>
      <c r="AC861" s="28"/>
      <c r="AD861" s="28"/>
      <c r="AE861" s="28"/>
      <c r="AF861" s="28"/>
    </row>
    <row r="862" ht="128.25" spans="1:32">
      <c r="A862" s="32" t="s">
        <v>57</v>
      </c>
      <c r="B862" s="14" t="s">
        <v>3252</v>
      </c>
      <c r="C862" s="14" t="s">
        <v>3253</v>
      </c>
      <c r="D862" s="14" t="s">
        <v>428</v>
      </c>
      <c r="E862" s="14" t="s">
        <v>429</v>
      </c>
      <c r="F862" s="14" t="s">
        <v>106</v>
      </c>
      <c r="G862" s="14" t="s">
        <v>429</v>
      </c>
      <c r="H862" s="14" t="s">
        <v>2165</v>
      </c>
      <c r="I862" s="14">
        <v>81</v>
      </c>
      <c r="J862" s="14">
        <v>81</v>
      </c>
      <c r="K862" s="14"/>
      <c r="L862" s="14"/>
      <c r="M862" s="14"/>
      <c r="N862" s="14">
        <v>81</v>
      </c>
      <c r="O862" s="14">
        <v>0</v>
      </c>
      <c r="P862" s="14">
        <v>0</v>
      </c>
      <c r="Q862" s="14" t="s">
        <v>119</v>
      </c>
      <c r="R862" s="14" t="s">
        <v>108</v>
      </c>
      <c r="S862" s="14" t="s">
        <v>108</v>
      </c>
      <c r="T862" s="14" t="s">
        <v>108</v>
      </c>
      <c r="U862" s="14" t="s">
        <v>108</v>
      </c>
      <c r="V862" s="14" t="s">
        <v>120</v>
      </c>
      <c r="W862" s="14">
        <v>15</v>
      </c>
      <c r="X862" s="14">
        <v>61</v>
      </c>
      <c r="Y862" s="14">
        <v>156</v>
      </c>
      <c r="Z862" s="14" t="s">
        <v>431</v>
      </c>
      <c r="AA862" s="14" t="s">
        <v>3254</v>
      </c>
      <c r="AB862" s="14" t="s">
        <v>428</v>
      </c>
      <c r="AC862" s="28"/>
      <c r="AD862" s="28"/>
      <c r="AE862" s="28"/>
      <c r="AF862" s="28"/>
    </row>
    <row r="863" ht="57" spans="1:32">
      <c r="A863" s="32" t="s">
        <v>57</v>
      </c>
      <c r="B863" s="14" t="s">
        <v>3255</v>
      </c>
      <c r="C863" s="14" t="s">
        <v>3256</v>
      </c>
      <c r="D863" s="14" t="s">
        <v>443</v>
      </c>
      <c r="E863" s="14" t="s">
        <v>444</v>
      </c>
      <c r="F863" s="14" t="s">
        <v>106</v>
      </c>
      <c r="G863" s="14" t="s">
        <v>1112</v>
      </c>
      <c r="H863" s="14" t="s">
        <v>446</v>
      </c>
      <c r="I863" s="14">
        <v>70</v>
      </c>
      <c r="J863" s="14">
        <v>70</v>
      </c>
      <c r="K863" s="14">
        <v>70</v>
      </c>
      <c r="L863" s="14"/>
      <c r="M863" s="14"/>
      <c r="N863" s="14"/>
      <c r="O863" s="14"/>
      <c r="P863" s="14"/>
      <c r="Q863" s="14" t="s">
        <v>119</v>
      </c>
      <c r="R863" s="14" t="s">
        <v>108</v>
      </c>
      <c r="S863" s="14" t="s">
        <v>108</v>
      </c>
      <c r="T863" s="14" t="s">
        <v>108</v>
      </c>
      <c r="U863" s="14" t="s">
        <v>108</v>
      </c>
      <c r="V863" s="14" t="s">
        <v>120</v>
      </c>
      <c r="W863" s="14">
        <v>15</v>
      </c>
      <c r="X863" s="14">
        <v>57</v>
      </c>
      <c r="Y863" s="14">
        <v>86</v>
      </c>
      <c r="Z863" s="14" t="s">
        <v>3176</v>
      </c>
      <c r="AA863" s="14" t="s">
        <v>3257</v>
      </c>
      <c r="AB863" s="14" t="s">
        <v>443</v>
      </c>
      <c r="AC863" s="28"/>
      <c r="AD863" s="28"/>
      <c r="AE863" s="28"/>
      <c r="AF863" s="28"/>
    </row>
    <row r="864" ht="57" spans="1:32">
      <c r="A864" s="32" t="s">
        <v>57</v>
      </c>
      <c r="B864" s="14" t="s">
        <v>3258</v>
      </c>
      <c r="C864" s="14" t="s">
        <v>3259</v>
      </c>
      <c r="D864" s="14" t="s">
        <v>443</v>
      </c>
      <c r="E864" s="14" t="s">
        <v>444</v>
      </c>
      <c r="F864" s="14" t="s">
        <v>106</v>
      </c>
      <c r="G864" s="14" t="s">
        <v>1112</v>
      </c>
      <c r="H864" s="14" t="s">
        <v>446</v>
      </c>
      <c r="I864" s="14">
        <v>50</v>
      </c>
      <c r="J864" s="14">
        <v>50</v>
      </c>
      <c r="K864" s="14">
        <v>50</v>
      </c>
      <c r="L864" s="14"/>
      <c r="M864" s="14"/>
      <c r="N864" s="14"/>
      <c r="O864" s="14"/>
      <c r="P864" s="14"/>
      <c r="Q864" s="14" t="s">
        <v>119</v>
      </c>
      <c r="R864" s="14" t="s">
        <v>108</v>
      </c>
      <c r="S864" s="14" t="s">
        <v>108</v>
      </c>
      <c r="T864" s="14" t="s">
        <v>108</v>
      </c>
      <c r="U864" s="14" t="s">
        <v>108</v>
      </c>
      <c r="V864" s="14" t="s">
        <v>120</v>
      </c>
      <c r="W864" s="14">
        <v>15</v>
      </c>
      <c r="X864" s="14">
        <v>61</v>
      </c>
      <c r="Y864" s="14">
        <v>97</v>
      </c>
      <c r="Z864" s="14" t="s">
        <v>3176</v>
      </c>
      <c r="AA864" s="14" t="s">
        <v>3260</v>
      </c>
      <c r="AB864" s="14" t="s">
        <v>443</v>
      </c>
      <c r="AC864" s="28"/>
      <c r="AD864" s="28"/>
      <c r="AE864" s="28"/>
      <c r="AF864" s="28"/>
    </row>
    <row r="865" ht="57" spans="1:32">
      <c r="A865" s="32" t="s">
        <v>57</v>
      </c>
      <c r="B865" s="14" t="s">
        <v>3261</v>
      </c>
      <c r="C865" s="14" t="s">
        <v>3262</v>
      </c>
      <c r="D865" s="14" t="s">
        <v>443</v>
      </c>
      <c r="E865" s="14" t="s">
        <v>444</v>
      </c>
      <c r="F865" s="14" t="s">
        <v>106</v>
      </c>
      <c r="G865" s="14" t="s">
        <v>1112</v>
      </c>
      <c r="H865" s="14" t="s">
        <v>446</v>
      </c>
      <c r="I865" s="14">
        <v>70</v>
      </c>
      <c r="J865" s="14">
        <v>70</v>
      </c>
      <c r="K865" s="14">
        <v>70</v>
      </c>
      <c r="L865" s="14"/>
      <c r="M865" s="14"/>
      <c r="N865" s="14"/>
      <c r="O865" s="14"/>
      <c r="P865" s="14"/>
      <c r="Q865" s="14" t="s">
        <v>119</v>
      </c>
      <c r="R865" s="14" t="s">
        <v>108</v>
      </c>
      <c r="S865" s="14" t="s">
        <v>108</v>
      </c>
      <c r="T865" s="14" t="s">
        <v>108</v>
      </c>
      <c r="U865" s="14" t="s">
        <v>108</v>
      </c>
      <c r="V865" s="14" t="s">
        <v>120</v>
      </c>
      <c r="W865" s="14">
        <v>18</v>
      </c>
      <c r="X865" s="14">
        <v>73</v>
      </c>
      <c r="Y865" s="14">
        <v>115</v>
      </c>
      <c r="Z865" s="14" t="s">
        <v>3176</v>
      </c>
      <c r="AA865" s="14" t="s">
        <v>3263</v>
      </c>
      <c r="AB865" s="14" t="s">
        <v>443</v>
      </c>
      <c r="AC865" s="28"/>
      <c r="AD865" s="28"/>
      <c r="AE865" s="28"/>
      <c r="AF865" s="28"/>
    </row>
    <row r="866" ht="57" spans="1:32">
      <c r="A866" s="32" t="s">
        <v>57</v>
      </c>
      <c r="B866" s="14" t="s">
        <v>3264</v>
      </c>
      <c r="C866" s="14" t="s">
        <v>3265</v>
      </c>
      <c r="D866" s="14" t="s">
        <v>443</v>
      </c>
      <c r="E866" s="14" t="s">
        <v>485</v>
      </c>
      <c r="F866" s="14" t="s">
        <v>106</v>
      </c>
      <c r="G866" s="14" t="s">
        <v>3266</v>
      </c>
      <c r="H866" s="14" t="s">
        <v>487</v>
      </c>
      <c r="I866" s="14">
        <v>200</v>
      </c>
      <c r="J866" s="14">
        <v>200</v>
      </c>
      <c r="K866" s="14">
        <v>200</v>
      </c>
      <c r="L866" s="14"/>
      <c r="M866" s="14"/>
      <c r="N866" s="14"/>
      <c r="O866" s="14"/>
      <c r="P866" s="14"/>
      <c r="Q866" s="14" t="s">
        <v>119</v>
      </c>
      <c r="R866" s="14" t="s">
        <v>108</v>
      </c>
      <c r="S866" s="14" t="s">
        <v>108</v>
      </c>
      <c r="T866" s="14" t="s">
        <v>108</v>
      </c>
      <c r="U866" s="14" t="s">
        <v>120</v>
      </c>
      <c r="V866" s="14" t="s">
        <v>120</v>
      </c>
      <c r="W866" s="14">
        <v>219</v>
      </c>
      <c r="X866" s="14">
        <v>812</v>
      </c>
      <c r="Y866" s="14">
        <v>1893</v>
      </c>
      <c r="Z866" s="14" t="s">
        <v>3176</v>
      </c>
      <c r="AA866" s="14" t="s">
        <v>3267</v>
      </c>
      <c r="AB866" s="14" t="s">
        <v>443</v>
      </c>
      <c r="AC866" s="28"/>
      <c r="AD866" s="28"/>
      <c r="AE866" s="28"/>
      <c r="AF866" s="28"/>
    </row>
    <row r="867" ht="85.5" spans="1:32">
      <c r="A867" s="32" t="s">
        <v>57</v>
      </c>
      <c r="B867" s="14" t="s">
        <v>3268</v>
      </c>
      <c r="C867" s="14" t="s">
        <v>3269</v>
      </c>
      <c r="D867" s="14" t="s">
        <v>443</v>
      </c>
      <c r="E867" s="14" t="s">
        <v>485</v>
      </c>
      <c r="F867" s="14" t="s">
        <v>106</v>
      </c>
      <c r="G867" s="14" t="s">
        <v>3266</v>
      </c>
      <c r="H867" s="14" t="s">
        <v>487</v>
      </c>
      <c r="I867" s="14">
        <v>65</v>
      </c>
      <c r="J867" s="14">
        <v>65</v>
      </c>
      <c r="K867" s="14">
        <v>65</v>
      </c>
      <c r="L867" s="14"/>
      <c r="M867" s="14"/>
      <c r="N867" s="14"/>
      <c r="O867" s="14"/>
      <c r="P867" s="14"/>
      <c r="Q867" s="14" t="s">
        <v>119</v>
      </c>
      <c r="R867" s="14" t="s">
        <v>108</v>
      </c>
      <c r="S867" s="14" t="s">
        <v>108</v>
      </c>
      <c r="T867" s="14" t="s">
        <v>108</v>
      </c>
      <c r="U867" s="14" t="s">
        <v>120</v>
      </c>
      <c r="V867" s="14" t="s">
        <v>120</v>
      </c>
      <c r="W867" s="14">
        <v>46</v>
      </c>
      <c r="X867" s="14">
        <v>185</v>
      </c>
      <c r="Y867" s="14">
        <v>714</v>
      </c>
      <c r="Z867" s="14" t="s">
        <v>3176</v>
      </c>
      <c r="AA867" s="14" t="s">
        <v>3270</v>
      </c>
      <c r="AB867" s="14" t="s">
        <v>443</v>
      </c>
      <c r="AC867" s="28"/>
      <c r="AD867" s="28"/>
      <c r="AE867" s="28"/>
      <c r="AF867" s="28"/>
    </row>
    <row r="868" ht="114" spans="1:32">
      <c r="A868" s="32" t="s">
        <v>57</v>
      </c>
      <c r="B868" s="14" t="s">
        <v>3271</v>
      </c>
      <c r="C868" s="14" t="s">
        <v>3272</v>
      </c>
      <c r="D868" s="14" t="s">
        <v>443</v>
      </c>
      <c r="E868" s="14" t="s">
        <v>485</v>
      </c>
      <c r="F868" s="14" t="s">
        <v>106</v>
      </c>
      <c r="G868" s="14" t="s">
        <v>3266</v>
      </c>
      <c r="H868" s="14" t="s">
        <v>487</v>
      </c>
      <c r="I868" s="14">
        <v>20</v>
      </c>
      <c r="J868" s="14">
        <v>20</v>
      </c>
      <c r="K868" s="14"/>
      <c r="L868" s="14"/>
      <c r="M868" s="14"/>
      <c r="N868" s="14">
        <v>20</v>
      </c>
      <c r="O868" s="14"/>
      <c r="P868" s="14"/>
      <c r="Q868" s="14" t="s">
        <v>119</v>
      </c>
      <c r="R868" s="14" t="s">
        <v>108</v>
      </c>
      <c r="S868" s="14" t="s">
        <v>108</v>
      </c>
      <c r="T868" s="14" t="s">
        <v>108</v>
      </c>
      <c r="U868" s="14" t="s">
        <v>120</v>
      </c>
      <c r="V868" s="14" t="s">
        <v>120</v>
      </c>
      <c r="W868" s="14">
        <v>20</v>
      </c>
      <c r="X868" s="14">
        <v>85</v>
      </c>
      <c r="Y868" s="14">
        <v>213</v>
      </c>
      <c r="Z868" s="14" t="s">
        <v>3176</v>
      </c>
      <c r="AA868" s="14" t="s">
        <v>3273</v>
      </c>
      <c r="AB868" s="14" t="s">
        <v>443</v>
      </c>
      <c r="AC868" s="28"/>
      <c r="AD868" s="28"/>
      <c r="AE868" s="28"/>
      <c r="AF868" s="28"/>
    </row>
    <row r="869" ht="99.75" spans="1:32">
      <c r="A869" s="32" t="s">
        <v>57</v>
      </c>
      <c r="B869" s="14" t="s">
        <v>3274</v>
      </c>
      <c r="C869" s="14" t="s">
        <v>3275</v>
      </c>
      <c r="D869" s="14" t="s">
        <v>443</v>
      </c>
      <c r="E869" s="14" t="s">
        <v>485</v>
      </c>
      <c r="F869" s="14" t="s">
        <v>106</v>
      </c>
      <c r="G869" s="14" t="s">
        <v>3266</v>
      </c>
      <c r="H869" s="14" t="s">
        <v>487</v>
      </c>
      <c r="I869" s="14">
        <v>7</v>
      </c>
      <c r="J869" s="14">
        <v>7</v>
      </c>
      <c r="K869" s="14"/>
      <c r="L869" s="14"/>
      <c r="M869" s="14"/>
      <c r="N869" s="14">
        <v>7</v>
      </c>
      <c r="O869" s="14"/>
      <c r="P869" s="14"/>
      <c r="Q869" s="14" t="s">
        <v>119</v>
      </c>
      <c r="R869" s="14" t="s">
        <v>108</v>
      </c>
      <c r="S869" s="14" t="s">
        <v>108</v>
      </c>
      <c r="T869" s="14" t="s">
        <v>108</v>
      </c>
      <c r="U869" s="14" t="s">
        <v>120</v>
      </c>
      <c r="V869" s="14" t="s">
        <v>120</v>
      </c>
      <c r="W869" s="14">
        <v>75</v>
      </c>
      <c r="X869" s="14">
        <v>334</v>
      </c>
      <c r="Y869" s="14">
        <v>850</v>
      </c>
      <c r="Z869" s="14" t="s">
        <v>3176</v>
      </c>
      <c r="AA869" s="14" t="s">
        <v>3276</v>
      </c>
      <c r="AB869" s="14" t="s">
        <v>443</v>
      </c>
      <c r="AC869" s="28"/>
      <c r="AD869" s="28"/>
      <c r="AE869" s="28"/>
      <c r="AF869" s="28"/>
    </row>
    <row r="870" ht="57" spans="1:32">
      <c r="A870" s="32" t="s">
        <v>57</v>
      </c>
      <c r="B870" s="14" t="s">
        <v>3277</v>
      </c>
      <c r="C870" s="14" t="s">
        <v>3278</v>
      </c>
      <c r="D870" s="14" t="s">
        <v>443</v>
      </c>
      <c r="E870" s="14" t="s">
        <v>485</v>
      </c>
      <c r="F870" s="14" t="s">
        <v>106</v>
      </c>
      <c r="G870" s="14" t="s">
        <v>3266</v>
      </c>
      <c r="H870" s="14" t="s">
        <v>487</v>
      </c>
      <c r="I870" s="14">
        <v>8</v>
      </c>
      <c r="J870" s="14">
        <v>8</v>
      </c>
      <c r="K870" s="14"/>
      <c r="L870" s="14"/>
      <c r="M870" s="14"/>
      <c r="N870" s="14">
        <v>8</v>
      </c>
      <c r="O870" s="14"/>
      <c r="P870" s="14"/>
      <c r="Q870" s="14" t="s">
        <v>119</v>
      </c>
      <c r="R870" s="14" t="s">
        <v>108</v>
      </c>
      <c r="S870" s="14" t="s">
        <v>108</v>
      </c>
      <c r="T870" s="14" t="s">
        <v>108</v>
      </c>
      <c r="U870" s="14" t="s">
        <v>120</v>
      </c>
      <c r="V870" s="14" t="s">
        <v>120</v>
      </c>
      <c r="W870" s="14">
        <v>1</v>
      </c>
      <c r="X870" s="14">
        <v>6</v>
      </c>
      <c r="Y870" s="14">
        <v>6</v>
      </c>
      <c r="Z870" s="14" t="s">
        <v>3176</v>
      </c>
      <c r="AA870" s="14" t="s">
        <v>3279</v>
      </c>
      <c r="AB870" s="14" t="s">
        <v>443</v>
      </c>
      <c r="AC870" s="28"/>
      <c r="AD870" s="28"/>
      <c r="AE870" s="28"/>
      <c r="AF870" s="28"/>
    </row>
    <row r="871" ht="71.25" spans="1:32">
      <c r="A871" s="32" t="s">
        <v>57</v>
      </c>
      <c r="B871" s="14" t="s">
        <v>3280</v>
      </c>
      <c r="C871" s="14" t="s">
        <v>3281</v>
      </c>
      <c r="D871" s="14" t="s">
        <v>443</v>
      </c>
      <c r="E871" s="14" t="s">
        <v>485</v>
      </c>
      <c r="F871" s="14" t="s">
        <v>106</v>
      </c>
      <c r="G871" s="14" t="s">
        <v>3266</v>
      </c>
      <c r="H871" s="14" t="s">
        <v>487</v>
      </c>
      <c r="I871" s="14">
        <v>10</v>
      </c>
      <c r="J871" s="14">
        <v>10</v>
      </c>
      <c r="K871" s="14"/>
      <c r="L871" s="14"/>
      <c r="M871" s="14"/>
      <c r="N871" s="14">
        <v>10</v>
      </c>
      <c r="O871" s="14"/>
      <c r="P871" s="14"/>
      <c r="Q871" s="14" t="s">
        <v>119</v>
      </c>
      <c r="R871" s="14" t="s">
        <v>108</v>
      </c>
      <c r="S871" s="14" t="s">
        <v>108</v>
      </c>
      <c r="T871" s="14" t="s">
        <v>108</v>
      </c>
      <c r="U871" s="14" t="s">
        <v>120</v>
      </c>
      <c r="V871" s="14" t="s">
        <v>120</v>
      </c>
      <c r="W871" s="14">
        <v>33</v>
      </c>
      <c r="X871" s="14">
        <v>138</v>
      </c>
      <c r="Y871" s="14">
        <v>446</v>
      </c>
      <c r="Z871" s="14" t="s">
        <v>3176</v>
      </c>
      <c r="AA871" s="14" t="s">
        <v>3282</v>
      </c>
      <c r="AB871" s="14" t="s">
        <v>443</v>
      </c>
      <c r="AC871" s="28"/>
      <c r="AD871" s="28"/>
      <c r="AE871" s="28"/>
      <c r="AF871" s="28"/>
    </row>
    <row r="872" ht="57" spans="1:32">
      <c r="A872" s="32" t="s">
        <v>57</v>
      </c>
      <c r="B872" s="14" t="s">
        <v>3283</v>
      </c>
      <c r="C872" s="14" t="s">
        <v>3284</v>
      </c>
      <c r="D872" s="14" t="s">
        <v>443</v>
      </c>
      <c r="E872" s="14" t="s">
        <v>485</v>
      </c>
      <c r="F872" s="14" t="s">
        <v>106</v>
      </c>
      <c r="G872" s="14" t="s">
        <v>3266</v>
      </c>
      <c r="H872" s="14" t="s">
        <v>487</v>
      </c>
      <c r="I872" s="14">
        <v>30</v>
      </c>
      <c r="J872" s="14">
        <v>30</v>
      </c>
      <c r="K872" s="14">
        <v>30</v>
      </c>
      <c r="L872" s="14"/>
      <c r="M872" s="14"/>
      <c r="N872" s="14"/>
      <c r="O872" s="14"/>
      <c r="P872" s="14"/>
      <c r="Q872" s="14" t="s">
        <v>119</v>
      </c>
      <c r="R872" s="14" t="s">
        <v>108</v>
      </c>
      <c r="S872" s="14" t="s">
        <v>108</v>
      </c>
      <c r="T872" s="14" t="s">
        <v>108</v>
      </c>
      <c r="U872" s="14" t="s">
        <v>120</v>
      </c>
      <c r="V872" s="14" t="s">
        <v>120</v>
      </c>
      <c r="W872" s="14">
        <v>18</v>
      </c>
      <c r="X872" s="14">
        <v>72</v>
      </c>
      <c r="Y872" s="14">
        <v>260</v>
      </c>
      <c r="Z872" s="14" t="s">
        <v>3176</v>
      </c>
      <c r="AA872" s="14" t="s">
        <v>3285</v>
      </c>
      <c r="AB872" s="14" t="s">
        <v>443</v>
      </c>
      <c r="AC872" s="28"/>
      <c r="AD872" s="28"/>
      <c r="AE872" s="28"/>
      <c r="AF872" s="28"/>
    </row>
    <row r="873" ht="57" spans="1:32">
      <c r="A873" s="32" t="s">
        <v>57</v>
      </c>
      <c r="B873" s="14" t="s">
        <v>3286</v>
      </c>
      <c r="C873" s="14" t="s">
        <v>3287</v>
      </c>
      <c r="D873" s="14" t="s">
        <v>443</v>
      </c>
      <c r="E873" s="14" t="s">
        <v>444</v>
      </c>
      <c r="F873" s="14" t="s">
        <v>106</v>
      </c>
      <c r="G873" s="14" t="s">
        <v>1112</v>
      </c>
      <c r="H873" s="14" t="s">
        <v>446</v>
      </c>
      <c r="I873" s="14">
        <v>160</v>
      </c>
      <c r="J873" s="14">
        <v>160</v>
      </c>
      <c r="K873" s="14">
        <v>160</v>
      </c>
      <c r="L873" s="14"/>
      <c r="M873" s="14"/>
      <c r="N873" s="14"/>
      <c r="O873" s="14"/>
      <c r="P873" s="14"/>
      <c r="Q873" s="14" t="s">
        <v>119</v>
      </c>
      <c r="R873" s="14" t="s">
        <v>108</v>
      </c>
      <c r="S873" s="14" t="s">
        <v>108</v>
      </c>
      <c r="T873" s="14" t="s">
        <v>108</v>
      </c>
      <c r="U873" s="14" t="s">
        <v>108</v>
      </c>
      <c r="V873" s="14" t="s">
        <v>120</v>
      </c>
      <c r="W873" s="14">
        <v>200</v>
      </c>
      <c r="X873" s="14">
        <v>620</v>
      </c>
      <c r="Y873" s="14">
        <v>910</v>
      </c>
      <c r="Z873" s="14" t="s">
        <v>3176</v>
      </c>
      <c r="AA873" s="14" t="s">
        <v>3288</v>
      </c>
      <c r="AB873" s="14" t="s">
        <v>443</v>
      </c>
      <c r="AC873" s="28"/>
      <c r="AD873" s="28"/>
      <c r="AE873" s="28"/>
      <c r="AF873" s="28"/>
    </row>
    <row r="874" ht="71.25" spans="1:32">
      <c r="A874" s="32" t="s">
        <v>57</v>
      </c>
      <c r="B874" s="14" t="s">
        <v>3289</v>
      </c>
      <c r="C874" s="14" t="s">
        <v>3290</v>
      </c>
      <c r="D874" s="14" t="s">
        <v>443</v>
      </c>
      <c r="E874" s="14" t="s">
        <v>490</v>
      </c>
      <c r="F874" s="14" t="s">
        <v>106</v>
      </c>
      <c r="G874" s="14" t="s">
        <v>3291</v>
      </c>
      <c r="H874" s="14" t="s">
        <v>492</v>
      </c>
      <c r="I874" s="14">
        <v>45</v>
      </c>
      <c r="J874" s="14">
        <v>45</v>
      </c>
      <c r="K874" s="14">
        <v>45</v>
      </c>
      <c r="L874" s="14"/>
      <c r="M874" s="14"/>
      <c r="N874" s="14"/>
      <c r="O874" s="14"/>
      <c r="P874" s="14"/>
      <c r="Q874" s="14" t="s">
        <v>119</v>
      </c>
      <c r="R874" s="14" t="s">
        <v>108</v>
      </c>
      <c r="S874" s="14" t="s">
        <v>108</v>
      </c>
      <c r="T874" s="14" t="s">
        <v>120</v>
      </c>
      <c r="U874" s="14" t="s">
        <v>120</v>
      </c>
      <c r="V874" s="14" t="s">
        <v>120</v>
      </c>
      <c r="W874" s="14">
        <v>31</v>
      </c>
      <c r="X874" s="14">
        <v>103</v>
      </c>
      <c r="Y874" s="14">
        <v>485</v>
      </c>
      <c r="Z874" s="14" t="s">
        <v>3176</v>
      </c>
      <c r="AA874" s="14" t="s">
        <v>3292</v>
      </c>
      <c r="AB874" s="14" t="s">
        <v>443</v>
      </c>
      <c r="AC874" s="28"/>
      <c r="AD874" s="28"/>
      <c r="AE874" s="28"/>
      <c r="AF874" s="28"/>
    </row>
    <row r="875" ht="57" spans="1:32">
      <c r="A875" s="32" t="s">
        <v>57</v>
      </c>
      <c r="B875" s="14" t="s">
        <v>3293</v>
      </c>
      <c r="C875" s="14" t="s">
        <v>3294</v>
      </c>
      <c r="D875" s="14" t="s">
        <v>443</v>
      </c>
      <c r="E875" s="14" t="s">
        <v>3295</v>
      </c>
      <c r="F875" s="14" t="s">
        <v>106</v>
      </c>
      <c r="G875" s="14" t="s">
        <v>3296</v>
      </c>
      <c r="H875" s="14" t="s">
        <v>456</v>
      </c>
      <c r="I875" s="14">
        <v>32</v>
      </c>
      <c r="J875" s="14">
        <v>32</v>
      </c>
      <c r="K875" s="14">
        <v>32</v>
      </c>
      <c r="L875" s="14"/>
      <c r="M875" s="14"/>
      <c r="N875" s="14"/>
      <c r="O875" s="14"/>
      <c r="P875" s="14"/>
      <c r="Q875" s="14" t="s">
        <v>119</v>
      </c>
      <c r="R875" s="14" t="s">
        <v>108</v>
      </c>
      <c r="S875" s="14" t="s">
        <v>108</v>
      </c>
      <c r="T875" s="14" t="s">
        <v>120</v>
      </c>
      <c r="U875" s="14" t="s">
        <v>120</v>
      </c>
      <c r="V875" s="14" t="s">
        <v>120</v>
      </c>
      <c r="W875" s="14">
        <v>16</v>
      </c>
      <c r="X875" s="14">
        <v>55</v>
      </c>
      <c r="Y875" s="14">
        <v>146</v>
      </c>
      <c r="Z875" s="14" t="s">
        <v>3176</v>
      </c>
      <c r="AA875" s="14" t="s">
        <v>3297</v>
      </c>
      <c r="AB875" s="14" t="s">
        <v>443</v>
      </c>
      <c r="AC875" s="28"/>
      <c r="AD875" s="28"/>
      <c r="AE875" s="28"/>
      <c r="AF875" s="28"/>
    </row>
    <row r="876" ht="57" spans="1:32">
      <c r="A876" s="32" t="s">
        <v>57</v>
      </c>
      <c r="B876" s="14" t="s">
        <v>3298</v>
      </c>
      <c r="C876" s="14" t="s">
        <v>3299</v>
      </c>
      <c r="D876" s="14" t="s">
        <v>443</v>
      </c>
      <c r="E876" s="14" t="s">
        <v>3295</v>
      </c>
      <c r="F876" s="14" t="s">
        <v>106</v>
      </c>
      <c r="G876" s="14" t="s">
        <v>3296</v>
      </c>
      <c r="H876" s="14" t="s">
        <v>456</v>
      </c>
      <c r="I876" s="14">
        <v>50</v>
      </c>
      <c r="J876" s="14">
        <v>50</v>
      </c>
      <c r="K876" s="14">
        <v>50</v>
      </c>
      <c r="L876" s="14"/>
      <c r="M876" s="14"/>
      <c r="N876" s="14"/>
      <c r="O876" s="14"/>
      <c r="P876" s="14"/>
      <c r="Q876" s="14" t="s">
        <v>119</v>
      </c>
      <c r="R876" s="14" t="s">
        <v>108</v>
      </c>
      <c r="S876" s="14" t="s">
        <v>108</v>
      </c>
      <c r="T876" s="14" t="s">
        <v>120</v>
      </c>
      <c r="U876" s="14" t="s">
        <v>120</v>
      </c>
      <c r="V876" s="14" t="s">
        <v>120</v>
      </c>
      <c r="W876" s="14">
        <v>13</v>
      </c>
      <c r="X876" s="14">
        <v>50</v>
      </c>
      <c r="Y876" s="14">
        <v>130</v>
      </c>
      <c r="Z876" s="14" t="s">
        <v>3176</v>
      </c>
      <c r="AA876" s="14" t="s">
        <v>3297</v>
      </c>
      <c r="AB876" s="14" t="s">
        <v>443</v>
      </c>
      <c r="AC876" s="28"/>
      <c r="AD876" s="28"/>
      <c r="AE876" s="28"/>
      <c r="AF876" s="28"/>
    </row>
    <row r="877" ht="71.25" spans="1:32">
      <c r="A877" s="32" t="s">
        <v>57</v>
      </c>
      <c r="B877" s="14" t="s">
        <v>3300</v>
      </c>
      <c r="C877" s="14" t="s">
        <v>3301</v>
      </c>
      <c r="D877" s="14" t="s">
        <v>443</v>
      </c>
      <c r="E877" s="14" t="s">
        <v>454</v>
      </c>
      <c r="F877" s="14" t="s">
        <v>106</v>
      </c>
      <c r="G877" s="14" t="s">
        <v>3296</v>
      </c>
      <c r="H877" s="14" t="s">
        <v>456</v>
      </c>
      <c r="I877" s="14">
        <v>38</v>
      </c>
      <c r="J877" s="14">
        <v>38</v>
      </c>
      <c r="K877" s="14">
        <v>38</v>
      </c>
      <c r="L877" s="14"/>
      <c r="M877" s="14"/>
      <c r="N877" s="14"/>
      <c r="O877" s="14"/>
      <c r="P877" s="14"/>
      <c r="Q877" s="14" t="s">
        <v>119</v>
      </c>
      <c r="R877" s="14" t="s">
        <v>108</v>
      </c>
      <c r="S877" s="14" t="s">
        <v>108</v>
      </c>
      <c r="T877" s="14" t="s">
        <v>120</v>
      </c>
      <c r="U877" s="14" t="s">
        <v>120</v>
      </c>
      <c r="V877" s="14" t="s">
        <v>120</v>
      </c>
      <c r="W877" s="14">
        <v>6</v>
      </c>
      <c r="X877" s="14">
        <v>21</v>
      </c>
      <c r="Y877" s="14">
        <v>65</v>
      </c>
      <c r="Z877" s="14" t="s">
        <v>3176</v>
      </c>
      <c r="AA877" s="14" t="s">
        <v>3297</v>
      </c>
      <c r="AB877" s="14" t="s">
        <v>443</v>
      </c>
      <c r="AC877" s="28"/>
      <c r="AD877" s="28"/>
      <c r="AE877" s="28"/>
      <c r="AF877" s="28"/>
    </row>
    <row r="878" ht="57" spans="1:32">
      <c r="A878" s="32" t="s">
        <v>57</v>
      </c>
      <c r="B878" s="14" t="s">
        <v>3302</v>
      </c>
      <c r="C878" s="14" t="s">
        <v>3303</v>
      </c>
      <c r="D878" s="14" t="s">
        <v>443</v>
      </c>
      <c r="E878" s="14" t="s">
        <v>460</v>
      </c>
      <c r="F878" s="14" t="s">
        <v>106</v>
      </c>
      <c r="G878" s="14" t="s">
        <v>3304</v>
      </c>
      <c r="H878" s="14" t="s">
        <v>462</v>
      </c>
      <c r="I878" s="14">
        <v>140</v>
      </c>
      <c r="J878" s="14">
        <v>140</v>
      </c>
      <c r="K878" s="14">
        <v>140</v>
      </c>
      <c r="L878" s="14"/>
      <c r="M878" s="14"/>
      <c r="N878" s="14"/>
      <c r="O878" s="14"/>
      <c r="P878" s="14"/>
      <c r="Q878" s="14" t="s">
        <v>119</v>
      </c>
      <c r="R878" s="14" t="s">
        <v>108</v>
      </c>
      <c r="S878" s="14" t="s">
        <v>108</v>
      </c>
      <c r="T878" s="14" t="s">
        <v>120</v>
      </c>
      <c r="U878" s="14" t="s">
        <v>120</v>
      </c>
      <c r="V878" s="14" t="s">
        <v>120</v>
      </c>
      <c r="W878" s="14">
        <v>91</v>
      </c>
      <c r="X878" s="14">
        <v>385</v>
      </c>
      <c r="Y878" s="14">
        <v>660</v>
      </c>
      <c r="Z878" s="14" t="s">
        <v>3176</v>
      </c>
      <c r="AA878" s="14" t="s">
        <v>3305</v>
      </c>
      <c r="AB878" s="14" t="s">
        <v>443</v>
      </c>
      <c r="AC878" s="28"/>
      <c r="AD878" s="28"/>
      <c r="AE878" s="28"/>
      <c r="AF878" s="28"/>
    </row>
    <row r="879" ht="57" spans="1:32">
      <c r="A879" s="32" t="s">
        <v>57</v>
      </c>
      <c r="B879" s="14" t="s">
        <v>3306</v>
      </c>
      <c r="C879" s="14" t="s">
        <v>3307</v>
      </c>
      <c r="D879" s="14" t="s">
        <v>443</v>
      </c>
      <c r="E879" s="14" t="s">
        <v>468</v>
      </c>
      <c r="F879" s="14" t="s">
        <v>106</v>
      </c>
      <c r="G879" s="14" t="s">
        <v>3308</v>
      </c>
      <c r="H879" s="14" t="s">
        <v>470</v>
      </c>
      <c r="I879" s="14">
        <v>15</v>
      </c>
      <c r="J879" s="14"/>
      <c r="K879" s="14"/>
      <c r="L879" s="14"/>
      <c r="M879" s="14"/>
      <c r="N879" s="14"/>
      <c r="O879" s="14">
        <v>15</v>
      </c>
      <c r="P879" s="14"/>
      <c r="Q879" s="14" t="s">
        <v>119</v>
      </c>
      <c r="R879" s="14" t="s">
        <v>108</v>
      </c>
      <c r="S879" s="14" t="s">
        <v>108</v>
      </c>
      <c r="T879" s="14" t="s">
        <v>120</v>
      </c>
      <c r="U879" s="14" t="s">
        <v>120</v>
      </c>
      <c r="V879" s="14" t="s">
        <v>120</v>
      </c>
      <c r="W879" s="14">
        <v>8</v>
      </c>
      <c r="X879" s="14">
        <v>26</v>
      </c>
      <c r="Y879" s="14">
        <v>137</v>
      </c>
      <c r="Z879" s="14" t="s">
        <v>3176</v>
      </c>
      <c r="AA879" s="14" t="s">
        <v>3309</v>
      </c>
      <c r="AB879" s="14" t="s">
        <v>443</v>
      </c>
      <c r="AC879" s="28"/>
      <c r="AD879" s="28"/>
      <c r="AE879" s="28"/>
      <c r="AF879" s="28"/>
    </row>
    <row r="880" ht="57" spans="1:32">
      <c r="A880" s="32" t="s">
        <v>57</v>
      </c>
      <c r="B880" s="14" t="s">
        <v>3310</v>
      </c>
      <c r="C880" s="14" t="s">
        <v>3311</v>
      </c>
      <c r="D880" s="14" t="s">
        <v>443</v>
      </c>
      <c r="E880" s="14" t="s">
        <v>474</v>
      </c>
      <c r="F880" s="14" t="s">
        <v>106</v>
      </c>
      <c r="G880" s="14" t="s">
        <v>474</v>
      </c>
      <c r="H880" s="14" t="s">
        <v>476</v>
      </c>
      <c r="I880" s="14">
        <v>36</v>
      </c>
      <c r="J880" s="14"/>
      <c r="K880" s="14"/>
      <c r="L880" s="14"/>
      <c r="M880" s="14"/>
      <c r="N880" s="14"/>
      <c r="O880" s="14">
        <v>36</v>
      </c>
      <c r="P880" s="14"/>
      <c r="Q880" s="14" t="s">
        <v>119</v>
      </c>
      <c r="R880" s="14" t="s">
        <v>108</v>
      </c>
      <c r="S880" s="14" t="s">
        <v>108</v>
      </c>
      <c r="T880" s="14" t="s">
        <v>120</v>
      </c>
      <c r="U880" s="14" t="s">
        <v>120</v>
      </c>
      <c r="V880" s="14" t="s">
        <v>120</v>
      </c>
      <c r="W880" s="14">
        <v>13</v>
      </c>
      <c r="X880" s="14">
        <v>50</v>
      </c>
      <c r="Y880" s="14">
        <v>130</v>
      </c>
      <c r="Z880" s="14" t="s">
        <v>3176</v>
      </c>
      <c r="AA880" s="14" t="s">
        <v>3312</v>
      </c>
      <c r="AB880" s="14" t="s">
        <v>443</v>
      </c>
      <c r="AC880" s="28"/>
      <c r="AD880" s="28"/>
      <c r="AE880" s="28"/>
      <c r="AF880" s="28"/>
    </row>
    <row r="881" ht="57" spans="1:32">
      <c r="A881" s="32" t="s">
        <v>57</v>
      </c>
      <c r="B881" s="14" t="s">
        <v>3313</v>
      </c>
      <c r="C881" s="14" t="s">
        <v>3314</v>
      </c>
      <c r="D881" s="14" t="s">
        <v>443</v>
      </c>
      <c r="E881" s="14" t="s">
        <v>479</v>
      </c>
      <c r="F881" s="14" t="s">
        <v>106</v>
      </c>
      <c r="G881" s="14" t="s">
        <v>3315</v>
      </c>
      <c r="H881" s="14" t="s">
        <v>481</v>
      </c>
      <c r="I881" s="14">
        <v>35</v>
      </c>
      <c r="J881" s="14">
        <v>35</v>
      </c>
      <c r="K881" s="14"/>
      <c r="L881" s="14"/>
      <c r="M881" s="14"/>
      <c r="N881" s="14">
        <v>35</v>
      </c>
      <c r="O881" s="14"/>
      <c r="P881" s="14"/>
      <c r="Q881" s="14" t="s">
        <v>119</v>
      </c>
      <c r="R881" s="14" t="s">
        <v>108</v>
      </c>
      <c r="S881" s="14" t="s">
        <v>108</v>
      </c>
      <c r="T881" s="14" t="s">
        <v>108</v>
      </c>
      <c r="U881" s="14" t="s">
        <v>108</v>
      </c>
      <c r="V881" s="14" t="s">
        <v>120</v>
      </c>
      <c r="W881" s="14">
        <v>115</v>
      </c>
      <c r="X881" s="14">
        <v>355</v>
      </c>
      <c r="Y881" s="14">
        <v>955</v>
      </c>
      <c r="Z881" s="14" t="s">
        <v>3176</v>
      </c>
      <c r="AA881" s="14" t="s">
        <v>3316</v>
      </c>
      <c r="AB881" s="14" t="s">
        <v>443</v>
      </c>
      <c r="AC881" s="28"/>
      <c r="AD881" s="28"/>
      <c r="AE881" s="28"/>
      <c r="AF881" s="28"/>
    </row>
    <row r="882" ht="57" spans="1:32">
      <c r="A882" s="32" t="s">
        <v>57</v>
      </c>
      <c r="B882" s="14" t="s">
        <v>3317</v>
      </c>
      <c r="C882" s="14" t="s">
        <v>3318</v>
      </c>
      <c r="D882" s="14" t="s">
        <v>443</v>
      </c>
      <c r="E882" s="14" t="s">
        <v>479</v>
      </c>
      <c r="F882" s="14" t="s">
        <v>106</v>
      </c>
      <c r="G882" s="14" t="s">
        <v>3315</v>
      </c>
      <c r="H882" s="14" t="s">
        <v>481</v>
      </c>
      <c r="I882" s="14">
        <v>15</v>
      </c>
      <c r="J882" s="14">
        <v>15</v>
      </c>
      <c r="K882" s="14"/>
      <c r="L882" s="14"/>
      <c r="M882" s="14"/>
      <c r="N882" s="14">
        <v>15</v>
      </c>
      <c r="O882" s="14"/>
      <c r="P882" s="14"/>
      <c r="Q882" s="14" t="s">
        <v>119</v>
      </c>
      <c r="R882" s="14" t="s">
        <v>108</v>
      </c>
      <c r="S882" s="14" t="s">
        <v>108</v>
      </c>
      <c r="T882" s="14" t="s">
        <v>108</v>
      </c>
      <c r="U882" s="14" t="s">
        <v>108</v>
      </c>
      <c r="V882" s="14" t="s">
        <v>120</v>
      </c>
      <c r="W882" s="14">
        <v>6</v>
      </c>
      <c r="X882" s="14">
        <v>17</v>
      </c>
      <c r="Y882" s="14">
        <v>94</v>
      </c>
      <c r="Z882" s="14" t="s">
        <v>3176</v>
      </c>
      <c r="AA882" s="14" t="s">
        <v>2600</v>
      </c>
      <c r="AB882" s="14" t="s">
        <v>443</v>
      </c>
      <c r="AC882" s="28"/>
      <c r="AD882" s="28"/>
      <c r="AE882" s="28"/>
      <c r="AF882" s="28"/>
    </row>
    <row r="883" ht="71.25" spans="1:32">
      <c r="A883" s="32" t="s">
        <v>57</v>
      </c>
      <c r="B883" s="14" t="s">
        <v>3319</v>
      </c>
      <c r="C883" s="14" t="s">
        <v>3320</v>
      </c>
      <c r="D883" s="14" t="s">
        <v>443</v>
      </c>
      <c r="E883" s="14" t="s">
        <v>490</v>
      </c>
      <c r="F883" s="14" t="s">
        <v>106</v>
      </c>
      <c r="G883" s="14" t="s">
        <v>3291</v>
      </c>
      <c r="H883" s="14" t="s">
        <v>492</v>
      </c>
      <c r="I883" s="14">
        <v>195</v>
      </c>
      <c r="J883" s="14">
        <v>195</v>
      </c>
      <c r="K883" s="14">
        <v>195</v>
      </c>
      <c r="L883" s="14"/>
      <c r="M883" s="14"/>
      <c r="N883" s="14"/>
      <c r="O883" s="14"/>
      <c r="P883" s="14"/>
      <c r="Q883" s="14" t="s">
        <v>119</v>
      </c>
      <c r="R883" s="14" t="s">
        <v>108</v>
      </c>
      <c r="S883" s="14" t="s">
        <v>108</v>
      </c>
      <c r="T883" s="14" t="s">
        <v>120</v>
      </c>
      <c r="U883" s="14" t="s">
        <v>120</v>
      </c>
      <c r="V883" s="14" t="s">
        <v>120</v>
      </c>
      <c r="W883" s="14">
        <v>22</v>
      </c>
      <c r="X883" s="14">
        <v>88</v>
      </c>
      <c r="Y883" s="14">
        <v>232</v>
      </c>
      <c r="Z883" s="14" t="s">
        <v>3176</v>
      </c>
      <c r="AA883" s="14" t="s">
        <v>3321</v>
      </c>
      <c r="AB883" s="14" t="s">
        <v>443</v>
      </c>
      <c r="AC883" s="28"/>
      <c r="AD883" s="28"/>
      <c r="AE883" s="28"/>
      <c r="AF883" s="28"/>
    </row>
    <row r="884" ht="71.25" spans="1:32">
      <c r="A884" s="32" t="s">
        <v>57</v>
      </c>
      <c r="B884" s="14" t="s">
        <v>3322</v>
      </c>
      <c r="C884" s="14" t="s">
        <v>3323</v>
      </c>
      <c r="D884" s="14" t="s">
        <v>443</v>
      </c>
      <c r="E884" s="14" t="s">
        <v>3324</v>
      </c>
      <c r="F884" s="14" t="s">
        <v>106</v>
      </c>
      <c r="G884" s="14" t="s">
        <v>3324</v>
      </c>
      <c r="H884" s="14" t="s">
        <v>476</v>
      </c>
      <c r="I884" s="14">
        <v>185</v>
      </c>
      <c r="J884" s="14">
        <v>185</v>
      </c>
      <c r="K884" s="14">
        <v>185</v>
      </c>
      <c r="L884" s="14"/>
      <c r="M884" s="14"/>
      <c r="N884" s="14"/>
      <c r="O884" s="14"/>
      <c r="P884" s="14"/>
      <c r="Q884" s="14" t="s">
        <v>119</v>
      </c>
      <c r="R884" s="14" t="s">
        <v>108</v>
      </c>
      <c r="S884" s="14" t="s">
        <v>108</v>
      </c>
      <c r="T884" s="14" t="s">
        <v>120</v>
      </c>
      <c r="U884" s="14" t="s">
        <v>120</v>
      </c>
      <c r="V884" s="14" t="s">
        <v>120</v>
      </c>
      <c r="W884" s="14">
        <v>8</v>
      </c>
      <c r="X884" s="14">
        <v>32</v>
      </c>
      <c r="Y884" s="14">
        <v>81</v>
      </c>
      <c r="Z884" s="14" t="s">
        <v>3176</v>
      </c>
      <c r="AA884" s="14" t="s">
        <v>3321</v>
      </c>
      <c r="AB884" s="14" t="s">
        <v>443</v>
      </c>
      <c r="AC884" s="28"/>
      <c r="AD884" s="28"/>
      <c r="AE884" s="28"/>
      <c r="AF884" s="28"/>
    </row>
    <row r="885" ht="57" spans="1:32">
      <c r="A885" s="32" t="s">
        <v>57</v>
      </c>
      <c r="B885" s="14" t="s">
        <v>3325</v>
      </c>
      <c r="C885" s="14" t="s">
        <v>3326</v>
      </c>
      <c r="D885" s="14" t="s">
        <v>443</v>
      </c>
      <c r="E885" s="14" t="s">
        <v>490</v>
      </c>
      <c r="F885" s="14" t="s">
        <v>106</v>
      </c>
      <c r="G885" s="14" t="s">
        <v>3291</v>
      </c>
      <c r="H885" s="14" t="s">
        <v>2545</v>
      </c>
      <c r="I885" s="14">
        <v>45</v>
      </c>
      <c r="J885" s="14">
        <v>45</v>
      </c>
      <c r="K885" s="14">
        <v>45</v>
      </c>
      <c r="L885" s="14"/>
      <c r="M885" s="14"/>
      <c r="N885" s="14"/>
      <c r="O885" s="14"/>
      <c r="P885" s="14"/>
      <c r="Q885" s="14" t="s">
        <v>119</v>
      </c>
      <c r="R885" s="14" t="s">
        <v>108</v>
      </c>
      <c r="S885" s="14" t="s">
        <v>108</v>
      </c>
      <c r="T885" s="14" t="s">
        <v>120</v>
      </c>
      <c r="U885" s="14" t="s">
        <v>120</v>
      </c>
      <c r="V885" s="14" t="s">
        <v>120</v>
      </c>
      <c r="W885" s="14">
        <v>8</v>
      </c>
      <c r="X885" s="14">
        <v>31</v>
      </c>
      <c r="Y885" s="14">
        <v>84</v>
      </c>
      <c r="Z885" s="14" t="s">
        <v>3176</v>
      </c>
      <c r="AA885" s="14" t="s">
        <v>3327</v>
      </c>
      <c r="AB885" s="14" t="s">
        <v>443</v>
      </c>
      <c r="AC885" s="28"/>
      <c r="AD885" s="28"/>
      <c r="AE885" s="28"/>
      <c r="AF885" s="28"/>
    </row>
    <row r="886" ht="57" spans="1:32">
      <c r="A886" s="32" t="s">
        <v>57</v>
      </c>
      <c r="B886" s="14" t="s">
        <v>3328</v>
      </c>
      <c r="C886" s="14" t="s">
        <v>3329</v>
      </c>
      <c r="D886" s="14" t="s">
        <v>443</v>
      </c>
      <c r="E886" s="14" t="s">
        <v>490</v>
      </c>
      <c r="F886" s="14" t="s">
        <v>106</v>
      </c>
      <c r="G886" s="14" t="s">
        <v>3291</v>
      </c>
      <c r="H886" s="14" t="s">
        <v>2545</v>
      </c>
      <c r="I886" s="14">
        <v>40</v>
      </c>
      <c r="J886" s="14">
        <v>40</v>
      </c>
      <c r="K886" s="14">
        <v>40</v>
      </c>
      <c r="L886" s="14"/>
      <c r="M886" s="14"/>
      <c r="N886" s="14"/>
      <c r="O886" s="14"/>
      <c r="P886" s="14"/>
      <c r="Q886" s="14" t="s">
        <v>119</v>
      </c>
      <c r="R886" s="14" t="s">
        <v>108</v>
      </c>
      <c r="S886" s="14" t="s">
        <v>108</v>
      </c>
      <c r="T886" s="14" t="s">
        <v>120</v>
      </c>
      <c r="U886" s="14" t="s">
        <v>120</v>
      </c>
      <c r="V886" s="14" t="s">
        <v>120</v>
      </c>
      <c r="W886" s="14">
        <v>15</v>
      </c>
      <c r="X886" s="14">
        <v>90</v>
      </c>
      <c r="Y886" s="14">
        <v>194</v>
      </c>
      <c r="Z886" s="14" t="s">
        <v>3176</v>
      </c>
      <c r="AA886" s="14" t="s">
        <v>3330</v>
      </c>
      <c r="AB886" s="14" t="s">
        <v>443</v>
      </c>
      <c r="AC886" s="28"/>
      <c r="AD886" s="28"/>
      <c r="AE886" s="28"/>
      <c r="AF886" s="28"/>
    </row>
    <row r="887" ht="57" spans="1:32">
      <c r="A887" s="32" t="s">
        <v>57</v>
      </c>
      <c r="B887" s="14" t="s">
        <v>3331</v>
      </c>
      <c r="C887" s="14" t="s">
        <v>3332</v>
      </c>
      <c r="D887" s="14" t="s">
        <v>443</v>
      </c>
      <c r="E887" s="14" t="s">
        <v>490</v>
      </c>
      <c r="F887" s="14" t="s">
        <v>106</v>
      </c>
      <c r="G887" s="14" t="s">
        <v>3291</v>
      </c>
      <c r="H887" s="14" t="s">
        <v>2545</v>
      </c>
      <c r="I887" s="14">
        <v>28</v>
      </c>
      <c r="J887" s="14">
        <v>28</v>
      </c>
      <c r="K887" s="14">
        <v>28</v>
      </c>
      <c r="L887" s="14"/>
      <c r="M887" s="14"/>
      <c r="N887" s="14"/>
      <c r="O887" s="14"/>
      <c r="P887" s="14"/>
      <c r="Q887" s="14" t="s">
        <v>119</v>
      </c>
      <c r="R887" s="14" t="s">
        <v>108</v>
      </c>
      <c r="S887" s="14" t="s">
        <v>108</v>
      </c>
      <c r="T887" s="14" t="s">
        <v>120</v>
      </c>
      <c r="U887" s="14" t="s">
        <v>120</v>
      </c>
      <c r="V887" s="14" t="s">
        <v>120</v>
      </c>
      <c r="W887" s="14">
        <v>19</v>
      </c>
      <c r="X887" s="14">
        <v>76</v>
      </c>
      <c r="Y887" s="14">
        <v>142</v>
      </c>
      <c r="Z887" s="14" t="s">
        <v>3176</v>
      </c>
      <c r="AA887" s="14" t="s">
        <v>1774</v>
      </c>
      <c r="AB887" s="14" t="s">
        <v>443</v>
      </c>
      <c r="AC887" s="28"/>
      <c r="AD887" s="28"/>
      <c r="AE887" s="28"/>
      <c r="AF887" s="28"/>
    </row>
    <row r="888" ht="57" spans="1:32">
      <c r="A888" s="32" t="s">
        <v>57</v>
      </c>
      <c r="B888" s="14" t="s">
        <v>3333</v>
      </c>
      <c r="C888" s="14" t="s">
        <v>3334</v>
      </c>
      <c r="D888" s="14" t="s">
        <v>443</v>
      </c>
      <c r="E888" s="14" t="s">
        <v>468</v>
      </c>
      <c r="F888" s="14" t="s">
        <v>106</v>
      </c>
      <c r="G888" s="14" t="s">
        <v>3308</v>
      </c>
      <c r="H888" s="14" t="s">
        <v>470</v>
      </c>
      <c r="I888" s="14">
        <v>25</v>
      </c>
      <c r="J888" s="14">
        <v>25</v>
      </c>
      <c r="K888" s="14">
        <v>25</v>
      </c>
      <c r="L888" s="14"/>
      <c r="M888" s="14"/>
      <c r="N888" s="14"/>
      <c r="O888" s="14"/>
      <c r="P888" s="14"/>
      <c r="Q888" s="14" t="s">
        <v>119</v>
      </c>
      <c r="R888" s="14" t="s">
        <v>108</v>
      </c>
      <c r="S888" s="14" t="s">
        <v>108</v>
      </c>
      <c r="T888" s="14" t="s">
        <v>120</v>
      </c>
      <c r="U888" s="14" t="s">
        <v>120</v>
      </c>
      <c r="V888" s="14" t="s">
        <v>120</v>
      </c>
      <c r="W888" s="14">
        <v>20</v>
      </c>
      <c r="X888" s="14">
        <v>62</v>
      </c>
      <c r="Y888" s="14">
        <v>160</v>
      </c>
      <c r="Z888" s="14" t="s">
        <v>3176</v>
      </c>
      <c r="AA888" s="14" t="s">
        <v>3335</v>
      </c>
      <c r="AB888" s="14" t="s">
        <v>443</v>
      </c>
      <c r="AC888" s="28"/>
      <c r="AD888" s="28"/>
      <c r="AE888" s="28"/>
      <c r="AF888" s="28"/>
    </row>
    <row r="889" ht="57" spans="1:32">
      <c r="A889" s="32" t="s">
        <v>57</v>
      </c>
      <c r="B889" s="14" t="s">
        <v>3336</v>
      </c>
      <c r="C889" s="14" t="s">
        <v>3337</v>
      </c>
      <c r="D889" s="14" t="s">
        <v>443</v>
      </c>
      <c r="E889" s="14" t="s">
        <v>468</v>
      </c>
      <c r="F889" s="14" t="s">
        <v>106</v>
      </c>
      <c r="G889" s="14" t="s">
        <v>3308</v>
      </c>
      <c r="H889" s="14" t="s">
        <v>470</v>
      </c>
      <c r="I889" s="14">
        <v>28</v>
      </c>
      <c r="J889" s="14">
        <v>28</v>
      </c>
      <c r="K889" s="14">
        <v>28</v>
      </c>
      <c r="L889" s="14"/>
      <c r="M889" s="14"/>
      <c r="N889" s="14"/>
      <c r="O889" s="14"/>
      <c r="P889" s="14"/>
      <c r="Q889" s="14" t="s">
        <v>119</v>
      </c>
      <c r="R889" s="14" t="s">
        <v>108</v>
      </c>
      <c r="S889" s="14" t="s">
        <v>108</v>
      </c>
      <c r="T889" s="14" t="s">
        <v>120</v>
      </c>
      <c r="U889" s="14" t="s">
        <v>120</v>
      </c>
      <c r="V889" s="14" t="s">
        <v>120</v>
      </c>
      <c r="W889" s="14">
        <v>26</v>
      </c>
      <c r="X889" s="14">
        <v>72</v>
      </c>
      <c r="Y889" s="14">
        <v>180</v>
      </c>
      <c r="Z889" s="14" t="s">
        <v>3176</v>
      </c>
      <c r="AA889" s="14" t="s">
        <v>3335</v>
      </c>
      <c r="AB889" s="14" t="s">
        <v>443</v>
      </c>
      <c r="AC889" s="28"/>
      <c r="AD889" s="28"/>
      <c r="AE889" s="28"/>
      <c r="AF889" s="28"/>
    </row>
    <row r="890" ht="57" spans="1:32">
      <c r="A890" s="32" t="s">
        <v>57</v>
      </c>
      <c r="B890" s="14" t="s">
        <v>3338</v>
      </c>
      <c r="C890" s="14" t="s">
        <v>3339</v>
      </c>
      <c r="D890" s="14" t="s">
        <v>443</v>
      </c>
      <c r="E890" s="14" t="s">
        <v>468</v>
      </c>
      <c r="F890" s="14" t="s">
        <v>106</v>
      </c>
      <c r="G890" s="14" t="s">
        <v>3308</v>
      </c>
      <c r="H890" s="14" t="s">
        <v>470</v>
      </c>
      <c r="I890" s="14">
        <v>80</v>
      </c>
      <c r="J890" s="14">
        <v>80</v>
      </c>
      <c r="K890" s="14">
        <v>80</v>
      </c>
      <c r="L890" s="14"/>
      <c r="M890" s="14"/>
      <c r="N890" s="14"/>
      <c r="O890" s="14"/>
      <c r="P890" s="14"/>
      <c r="Q890" s="14" t="s">
        <v>119</v>
      </c>
      <c r="R890" s="14" t="s">
        <v>108</v>
      </c>
      <c r="S890" s="14" t="s">
        <v>108</v>
      </c>
      <c r="T890" s="14" t="s">
        <v>120</v>
      </c>
      <c r="U890" s="14" t="s">
        <v>120</v>
      </c>
      <c r="V890" s="14" t="s">
        <v>120</v>
      </c>
      <c r="W890" s="14">
        <v>24</v>
      </c>
      <c r="X890" s="14">
        <v>85</v>
      </c>
      <c r="Y890" s="14">
        <v>420</v>
      </c>
      <c r="Z890" s="14" t="s">
        <v>3176</v>
      </c>
      <c r="AA890" s="14" t="s">
        <v>3340</v>
      </c>
      <c r="AB890" s="14" t="s">
        <v>443</v>
      </c>
      <c r="AC890" s="28"/>
      <c r="AD890" s="28"/>
      <c r="AE890" s="28"/>
      <c r="AF890" s="28"/>
    </row>
    <row r="891" ht="57" spans="1:32">
      <c r="A891" s="32" t="s">
        <v>57</v>
      </c>
      <c r="B891" s="14" t="s">
        <v>3341</v>
      </c>
      <c r="C891" s="14" t="s">
        <v>3342</v>
      </c>
      <c r="D891" s="14" t="s">
        <v>443</v>
      </c>
      <c r="E891" s="14" t="s">
        <v>474</v>
      </c>
      <c r="F891" s="14" t="s">
        <v>106</v>
      </c>
      <c r="G891" s="14" t="s">
        <v>474</v>
      </c>
      <c r="H891" s="14" t="s">
        <v>476</v>
      </c>
      <c r="I891" s="14">
        <v>106</v>
      </c>
      <c r="J891" s="14">
        <v>106</v>
      </c>
      <c r="K891" s="14">
        <v>106</v>
      </c>
      <c r="L891" s="14"/>
      <c r="M891" s="14"/>
      <c r="N891" s="14"/>
      <c r="O891" s="14"/>
      <c r="P891" s="14"/>
      <c r="Q891" s="14" t="s">
        <v>119</v>
      </c>
      <c r="R891" s="14" t="s">
        <v>108</v>
      </c>
      <c r="S891" s="14" t="s">
        <v>108</v>
      </c>
      <c r="T891" s="14" t="s">
        <v>120</v>
      </c>
      <c r="U891" s="14" t="s">
        <v>120</v>
      </c>
      <c r="V891" s="14" t="s">
        <v>120</v>
      </c>
      <c r="W891" s="14">
        <v>15</v>
      </c>
      <c r="X891" s="14">
        <v>90</v>
      </c>
      <c r="Y891" s="14">
        <v>194</v>
      </c>
      <c r="Z891" s="14" t="s">
        <v>3176</v>
      </c>
      <c r="AA891" s="14" t="s">
        <v>3257</v>
      </c>
      <c r="AB891" s="14" t="s">
        <v>443</v>
      </c>
      <c r="AC891" s="28"/>
      <c r="AD891" s="28"/>
      <c r="AE891" s="28"/>
      <c r="AF891" s="28"/>
    </row>
    <row r="892" ht="57" spans="1:32">
      <c r="A892" s="32" t="s">
        <v>57</v>
      </c>
      <c r="B892" s="14" t="s">
        <v>3343</v>
      </c>
      <c r="C892" s="14" t="s">
        <v>3344</v>
      </c>
      <c r="D892" s="14" t="s">
        <v>501</v>
      </c>
      <c r="E892" s="14" t="s">
        <v>502</v>
      </c>
      <c r="F892" s="14" t="s">
        <v>106</v>
      </c>
      <c r="G892" s="14" t="s">
        <v>502</v>
      </c>
      <c r="H892" s="14" t="s">
        <v>503</v>
      </c>
      <c r="I892" s="14">
        <v>43</v>
      </c>
      <c r="J892" s="14">
        <v>43</v>
      </c>
      <c r="K892" s="14"/>
      <c r="L892" s="14"/>
      <c r="M892" s="14"/>
      <c r="N892" s="14">
        <v>43</v>
      </c>
      <c r="O892" s="14"/>
      <c r="P892" s="14"/>
      <c r="Q892" s="14" t="s">
        <v>119</v>
      </c>
      <c r="R892" s="14" t="s">
        <v>108</v>
      </c>
      <c r="S892" s="14" t="s">
        <v>120</v>
      </c>
      <c r="T892" s="14" t="s">
        <v>108</v>
      </c>
      <c r="U892" s="14" t="s">
        <v>108</v>
      </c>
      <c r="V892" s="14" t="s">
        <v>120</v>
      </c>
      <c r="W892" s="14">
        <v>51</v>
      </c>
      <c r="X892" s="14">
        <v>206</v>
      </c>
      <c r="Y892" s="14">
        <v>206</v>
      </c>
      <c r="Z892" s="14" t="s">
        <v>504</v>
      </c>
      <c r="AA892" s="14" t="s">
        <v>3345</v>
      </c>
      <c r="AB892" s="14" t="s">
        <v>501</v>
      </c>
      <c r="AC892" s="28"/>
      <c r="AD892" s="28"/>
      <c r="AE892" s="28"/>
      <c r="AF892" s="28"/>
    </row>
    <row r="893" ht="57" spans="1:32">
      <c r="A893" s="32" t="s">
        <v>57</v>
      </c>
      <c r="B893" s="14" t="s">
        <v>3346</v>
      </c>
      <c r="C893" s="14" t="s">
        <v>3347</v>
      </c>
      <c r="D893" s="14" t="s">
        <v>501</v>
      </c>
      <c r="E893" s="14" t="s">
        <v>502</v>
      </c>
      <c r="F893" s="14" t="s">
        <v>106</v>
      </c>
      <c r="G893" s="14" t="s">
        <v>502</v>
      </c>
      <c r="H893" s="14" t="s">
        <v>503</v>
      </c>
      <c r="I893" s="14">
        <v>28</v>
      </c>
      <c r="J893" s="14">
        <v>28</v>
      </c>
      <c r="K893" s="14"/>
      <c r="L893" s="14"/>
      <c r="M893" s="14"/>
      <c r="N893" s="14">
        <v>28</v>
      </c>
      <c r="O893" s="14"/>
      <c r="P893" s="14"/>
      <c r="Q893" s="14" t="s">
        <v>119</v>
      </c>
      <c r="R893" s="14" t="s">
        <v>108</v>
      </c>
      <c r="S893" s="14" t="s">
        <v>120</v>
      </c>
      <c r="T893" s="14" t="s">
        <v>108</v>
      </c>
      <c r="U893" s="14" t="s">
        <v>108</v>
      </c>
      <c r="V893" s="14" t="s">
        <v>120</v>
      </c>
      <c r="W893" s="14">
        <v>38</v>
      </c>
      <c r="X893" s="14">
        <v>265</v>
      </c>
      <c r="Y893" s="14">
        <v>265</v>
      </c>
      <c r="Z893" s="14" t="s">
        <v>504</v>
      </c>
      <c r="AA893" s="14" t="s">
        <v>3348</v>
      </c>
      <c r="AB893" s="14" t="s">
        <v>501</v>
      </c>
      <c r="AC893" s="28"/>
      <c r="AD893" s="28"/>
      <c r="AE893" s="28"/>
      <c r="AF893" s="28"/>
    </row>
    <row r="894" ht="57" spans="1:32">
      <c r="A894" s="32" t="s">
        <v>57</v>
      </c>
      <c r="B894" s="14" t="s">
        <v>3349</v>
      </c>
      <c r="C894" s="14" t="s">
        <v>3350</v>
      </c>
      <c r="D894" s="14" t="s">
        <v>501</v>
      </c>
      <c r="E894" s="14" t="s">
        <v>502</v>
      </c>
      <c r="F894" s="14" t="s">
        <v>106</v>
      </c>
      <c r="G894" s="14" t="s">
        <v>502</v>
      </c>
      <c r="H894" s="14" t="s">
        <v>503</v>
      </c>
      <c r="I894" s="14">
        <v>12</v>
      </c>
      <c r="J894" s="14">
        <v>12</v>
      </c>
      <c r="K894" s="14"/>
      <c r="L894" s="14"/>
      <c r="M894" s="14"/>
      <c r="N894" s="14">
        <v>12</v>
      </c>
      <c r="O894" s="14"/>
      <c r="P894" s="14"/>
      <c r="Q894" s="14" t="s">
        <v>119</v>
      </c>
      <c r="R894" s="14" t="s">
        <v>108</v>
      </c>
      <c r="S894" s="14" t="s">
        <v>120</v>
      </c>
      <c r="T894" s="14" t="s">
        <v>108</v>
      </c>
      <c r="U894" s="14" t="s">
        <v>108</v>
      </c>
      <c r="V894" s="14" t="s">
        <v>120</v>
      </c>
      <c r="W894" s="14">
        <v>37</v>
      </c>
      <c r="X894" s="14">
        <v>198</v>
      </c>
      <c r="Y894" s="14">
        <v>198</v>
      </c>
      <c r="Z894" s="14" t="s">
        <v>504</v>
      </c>
      <c r="AA894" s="14" t="s">
        <v>3351</v>
      </c>
      <c r="AB894" s="14" t="s">
        <v>501</v>
      </c>
      <c r="AC894" s="28"/>
      <c r="AD894" s="28"/>
      <c r="AE894" s="28"/>
      <c r="AF894" s="28"/>
    </row>
    <row r="895" ht="57" spans="1:32">
      <c r="A895" s="32" t="s">
        <v>57</v>
      </c>
      <c r="B895" s="14" t="s">
        <v>3352</v>
      </c>
      <c r="C895" s="14" t="s">
        <v>3353</v>
      </c>
      <c r="D895" s="14" t="s">
        <v>501</v>
      </c>
      <c r="E895" s="14" t="s">
        <v>1318</v>
      </c>
      <c r="F895" s="14" t="s">
        <v>106</v>
      </c>
      <c r="G895" s="14" t="s">
        <v>1318</v>
      </c>
      <c r="H895" s="14" t="s">
        <v>1319</v>
      </c>
      <c r="I895" s="14">
        <v>5</v>
      </c>
      <c r="J895" s="14">
        <v>5</v>
      </c>
      <c r="K895" s="14"/>
      <c r="L895" s="14"/>
      <c r="M895" s="14"/>
      <c r="N895" s="14">
        <v>5</v>
      </c>
      <c r="O895" s="14"/>
      <c r="P895" s="14"/>
      <c r="Q895" s="14" t="s">
        <v>119</v>
      </c>
      <c r="R895" s="14" t="s">
        <v>108</v>
      </c>
      <c r="S895" s="14" t="s">
        <v>120</v>
      </c>
      <c r="T895" s="14" t="s">
        <v>108</v>
      </c>
      <c r="U895" s="14" t="s">
        <v>108</v>
      </c>
      <c r="V895" s="14" t="s">
        <v>120</v>
      </c>
      <c r="W895" s="14">
        <v>51</v>
      </c>
      <c r="X895" s="14">
        <v>206</v>
      </c>
      <c r="Y895" s="14">
        <v>206</v>
      </c>
      <c r="Z895" s="14" t="s">
        <v>504</v>
      </c>
      <c r="AA895" s="14" t="s">
        <v>3345</v>
      </c>
      <c r="AB895" s="14" t="s">
        <v>501</v>
      </c>
      <c r="AC895" s="28"/>
      <c r="AD895" s="28"/>
      <c r="AE895" s="28"/>
      <c r="AF895" s="28"/>
    </row>
    <row r="896" ht="57" spans="1:32">
      <c r="A896" s="32" t="s">
        <v>57</v>
      </c>
      <c r="B896" s="14" t="s">
        <v>3354</v>
      </c>
      <c r="C896" s="14" t="s">
        <v>3355</v>
      </c>
      <c r="D896" s="14" t="s">
        <v>501</v>
      </c>
      <c r="E896" s="14" t="s">
        <v>1318</v>
      </c>
      <c r="F896" s="14" t="s">
        <v>106</v>
      </c>
      <c r="G896" s="14" t="s">
        <v>1318</v>
      </c>
      <c r="H896" s="14" t="s">
        <v>1319</v>
      </c>
      <c r="I896" s="14">
        <v>11</v>
      </c>
      <c r="J896" s="14">
        <v>11</v>
      </c>
      <c r="K896" s="14"/>
      <c r="L896" s="14"/>
      <c r="M896" s="14"/>
      <c r="N896" s="14">
        <v>11</v>
      </c>
      <c r="O896" s="14"/>
      <c r="P896" s="14"/>
      <c r="Q896" s="14" t="s">
        <v>119</v>
      </c>
      <c r="R896" s="14" t="s">
        <v>108</v>
      </c>
      <c r="S896" s="14" t="s">
        <v>120</v>
      </c>
      <c r="T896" s="14" t="s">
        <v>108</v>
      </c>
      <c r="U896" s="14" t="s">
        <v>108</v>
      </c>
      <c r="V896" s="14" t="s">
        <v>120</v>
      </c>
      <c r="W896" s="14">
        <v>38</v>
      </c>
      <c r="X896" s="14">
        <v>265</v>
      </c>
      <c r="Y896" s="14">
        <v>265</v>
      </c>
      <c r="Z896" s="14" t="s">
        <v>504</v>
      </c>
      <c r="AA896" s="14" t="s">
        <v>3348</v>
      </c>
      <c r="AB896" s="14" t="s">
        <v>501</v>
      </c>
      <c r="AC896" s="28"/>
      <c r="AD896" s="28"/>
      <c r="AE896" s="28"/>
      <c r="AF896" s="28"/>
    </row>
    <row r="897" ht="57" spans="1:32">
      <c r="A897" s="32" t="s">
        <v>57</v>
      </c>
      <c r="B897" s="14" t="s">
        <v>3356</v>
      </c>
      <c r="C897" s="14" t="s">
        <v>3357</v>
      </c>
      <c r="D897" s="14" t="s">
        <v>501</v>
      </c>
      <c r="E897" s="14" t="s">
        <v>1318</v>
      </c>
      <c r="F897" s="14" t="s">
        <v>106</v>
      </c>
      <c r="G897" s="14" t="s">
        <v>1318</v>
      </c>
      <c r="H897" s="14" t="s">
        <v>1319</v>
      </c>
      <c r="I897" s="14">
        <v>28</v>
      </c>
      <c r="J897" s="14">
        <v>28</v>
      </c>
      <c r="K897" s="14"/>
      <c r="L897" s="14"/>
      <c r="M897" s="14"/>
      <c r="N897" s="14">
        <v>28</v>
      </c>
      <c r="O897" s="14"/>
      <c r="P897" s="14"/>
      <c r="Q897" s="14" t="s">
        <v>119</v>
      </c>
      <c r="R897" s="14" t="s">
        <v>108</v>
      </c>
      <c r="S897" s="14" t="s">
        <v>120</v>
      </c>
      <c r="T897" s="14" t="s">
        <v>108</v>
      </c>
      <c r="U897" s="14" t="s">
        <v>108</v>
      </c>
      <c r="V897" s="14" t="s">
        <v>120</v>
      </c>
      <c r="W897" s="14">
        <v>48</v>
      </c>
      <c r="X897" s="14">
        <v>385</v>
      </c>
      <c r="Y897" s="14">
        <v>385</v>
      </c>
      <c r="Z897" s="14" t="s">
        <v>504</v>
      </c>
      <c r="AA897" s="14" t="s">
        <v>3358</v>
      </c>
      <c r="AB897" s="14" t="s">
        <v>501</v>
      </c>
      <c r="AC897" s="28"/>
      <c r="AD897" s="28"/>
      <c r="AE897" s="28"/>
      <c r="AF897" s="28"/>
    </row>
    <row r="898" ht="85.5" spans="1:32">
      <c r="A898" s="32" t="s">
        <v>57</v>
      </c>
      <c r="B898" s="14" t="s">
        <v>3359</v>
      </c>
      <c r="C898" s="14" t="s">
        <v>3360</v>
      </c>
      <c r="D898" s="14" t="s">
        <v>501</v>
      </c>
      <c r="E898" s="14" t="s">
        <v>3361</v>
      </c>
      <c r="F898" s="14" t="s">
        <v>106</v>
      </c>
      <c r="G898" s="14" t="s">
        <v>3362</v>
      </c>
      <c r="H898" s="14" t="s">
        <v>3363</v>
      </c>
      <c r="I898" s="14">
        <v>29.5</v>
      </c>
      <c r="J898" s="14">
        <v>29.5</v>
      </c>
      <c r="K898" s="14"/>
      <c r="L898" s="14"/>
      <c r="M898" s="14"/>
      <c r="N898" s="14">
        <v>29.5</v>
      </c>
      <c r="O898" s="14"/>
      <c r="P898" s="14"/>
      <c r="Q898" s="14" t="s">
        <v>119</v>
      </c>
      <c r="R898" s="14" t="s">
        <v>108</v>
      </c>
      <c r="S898" s="14" t="s">
        <v>108</v>
      </c>
      <c r="T898" s="14" t="s">
        <v>120</v>
      </c>
      <c r="U898" s="14" t="s">
        <v>120</v>
      </c>
      <c r="V898" s="14" t="s">
        <v>120</v>
      </c>
      <c r="W898" s="14">
        <v>10</v>
      </c>
      <c r="X898" s="14">
        <v>52</v>
      </c>
      <c r="Y898" s="14">
        <v>135</v>
      </c>
      <c r="Z898" s="14" t="s">
        <v>3364</v>
      </c>
      <c r="AA898" s="14" t="s">
        <v>3365</v>
      </c>
      <c r="AB898" s="14" t="s">
        <v>501</v>
      </c>
      <c r="AC898" s="28"/>
      <c r="AD898" s="28"/>
      <c r="AE898" s="28"/>
      <c r="AF898" s="28"/>
    </row>
    <row r="899" ht="57" spans="1:32">
      <c r="A899" s="32" t="s">
        <v>57</v>
      </c>
      <c r="B899" s="14" t="s">
        <v>3366</v>
      </c>
      <c r="C899" s="14" t="s">
        <v>3367</v>
      </c>
      <c r="D899" s="14" t="s">
        <v>501</v>
      </c>
      <c r="E899" s="14" t="s">
        <v>3361</v>
      </c>
      <c r="F899" s="14" t="s">
        <v>106</v>
      </c>
      <c r="G899" s="14" t="s">
        <v>3362</v>
      </c>
      <c r="H899" s="14" t="s">
        <v>3363</v>
      </c>
      <c r="I899" s="14">
        <v>8</v>
      </c>
      <c r="J899" s="14">
        <v>8</v>
      </c>
      <c r="K899" s="14"/>
      <c r="L899" s="14"/>
      <c r="M899" s="14"/>
      <c r="N899" s="14">
        <v>8</v>
      </c>
      <c r="O899" s="14"/>
      <c r="P899" s="14"/>
      <c r="Q899" s="14" t="s">
        <v>119</v>
      </c>
      <c r="R899" s="14" t="s">
        <v>108</v>
      </c>
      <c r="S899" s="14" t="s">
        <v>108</v>
      </c>
      <c r="T899" s="14" t="s">
        <v>120</v>
      </c>
      <c r="U899" s="14" t="s">
        <v>120</v>
      </c>
      <c r="V899" s="14" t="s">
        <v>120</v>
      </c>
      <c r="W899" s="14">
        <v>15</v>
      </c>
      <c r="X899" s="14">
        <v>75</v>
      </c>
      <c r="Y899" s="14">
        <v>104</v>
      </c>
      <c r="Z899" s="14" t="s">
        <v>3368</v>
      </c>
      <c r="AA899" s="14" t="s">
        <v>3369</v>
      </c>
      <c r="AB899" s="14" t="s">
        <v>501</v>
      </c>
      <c r="AC899" s="28"/>
      <c r="AD899" s="28"/>
      <c r="AE899" s="28"/>
      <c r="AF899" s="28"/>
    </row>
    <row r="900" ht="71.25" spans="1:32">
      <c r="A900" s="32" t="s">
        <v>57</v>
      </c>
      <c r="B900" s="14" t="s">
        <v>3370</v>
      </c>
      <c r="C900" s="14" t="s">
        <v>3371</v>
      </c>
      <c r="D900" s="14" t="s">
        <v>501</v>
      </c>
      <c r="E900" s="14" t="s">
        <v>3361</v>
      </c>
      <c r="F900" s="14" t="s">
        <v>106</v>
      </c>
      <c r="G900" s="14" t="s">
        <v>3362</v>
      </c>
      <c r="H900" s="14" t="s">
        <v>3363</v>
      </c>
      <c r="I900" s="14">
        <v>2.5</v>
      </c>
      <c r="J900" s="14">
        <v>2.5</v>
      </c>
      <c r="K900" s="14"/>
      <c r="L900" s="14"/>
      <c r="M900" s="14"/>
      <c r="N900" s="14">
        <v>2.5</v>
      </c>
      <c r="O900" s="14"/>
      <c r="P900" s="14"/>
      <c r="Q900" s="14" t="s">
        <v>119</v>
      </c>
      <c r="R900" s="14" t="s">
        <v>108</v>
      </c>
      <c r="S900" s="14" t="s">
        <v>108</v>
      </c>
      <c r="T900" s="14" t="s">
        <v>120</v>
      </c>
      <c r="U900" s="14" t="s">
        <v>120</v>
      </c>
      <c r="V900" s="14" t="s">
        <v>120</v>
      </c>
      <c r="W900" s="14">
        <v>30</v>
      </c>
      <c r="X900" s="14">
        <v>135</v>
      </c>
      <c r="Y900" s="14">
        <v>208</v>
      </c>
      <c r="Z900" s="14" t="s">
        <v>3372</v>
      </c>
      <c r="AA900" s="14" t="s">
        <v>3373</v>
      </c>
      <c r="AB900" s="14" t="s">
        <v>501</v>
      </c>
      <c r="AC900" s="28"/>
      <c r="AD900" s="28"/>
      <c r="AE900" s="28"/>
      <c r="AF900" s="28"/>
    </row>
    <row r="901" ht="71.25" spans="1:32">
      <c r="A901" s="32" t="s">
        <v>57</v>
      </c>
      <c r="B901" s="14" t="s">
        <v>3374</v>
      </c>
      <c r="C901" s="14" t="s">
        <v>3375</v>
      </c>
      <c r="D901" s="14" t="s">
        <v>501</v>
      </c>
      <c r="E901" s="14" t="s">
        <v>3361</v>
      </c>
      <c r="F901" s="14" t="s">
        <v>106</v>
      </c>
      <c r="G901" s="14" t="s">
        <v>3362</v>
      </c>
      <c r="H901" s="14" t="s">
        <v>3363</v>
      </c>
      <c r="I901" s="14">
        <v>3.3</v>
      </c>
      <c r="J901" s="14">
        <v>3.3</v>
      </c>
      <c r="K901" s="14"/>
      <c r="L901" s="14"/>
      <c r="M901" s="14"/>
      <c r="N901" s="14">
        <v>3.3</v>
      </c>
      <c r="O901" s="14"/>
      <c r="P901" s="14"/>
      <c r="Q901" s="14" t="s">
        <v>119</v>
      </c>
      <c r="R901" s="14" t="s">
        <v>108</v>
      </c>
      <c r="S901" s="14" t="s">
        <v>108</v>
      </c>
      <c r="T901" s="14" t="s">
        <v>120</v>
      </c>
      <c r="U901" s="14" t="s">
        <v>120</v>
      </c>
      <c r="V901" s="14" t="s">
        <v>120</v>
      </c>
      <c r="W901" s="14">
        <v>20</v>
      </c>
      <c r="X901" s="14">
        <v>106</v>
      </c>
      <c r="Y901" s="14">
        <v>165</v>
      </c>
      <c r="Z901" s="14" t="s">
        <v>3364</v>
      </c>
      <c r="AA901" s="14" t="s">
        <v>3376</v>
      </c>
      <c r="AB901" s="14" t="s">
        <v>501</v>
      </c>
      <c r="AC901" s="28"/>
      <c r="AD901" s="28"/>
      <c r="AE901" s="28"/>
      <c r="AF901" s="28"/>
    </row>
    <row r="902" ht="57" spans="1:32">
      <c r="A902" s="32" t="s">
        <v>57</v>
      </c>
      <c r="B902" s="14" t="s">
        <v>3377</v>
      </c>
      <c r="C902" s="14" t="s">
        <v>3378</v>
      </c>
      <c r="D902" s="14" t="s">
        <v>501</v>
      </c>
      <c r="E902" s="14" t="s">
        <v>3361</v>
      </c>
      <c r="F902" s="14" t="s">
        <v>106</v>
      </c>
      <c r="G902" s="14" t="s">
        <v>3362</v>
      </c>
      <c r="H902" s="14" t="s">
        <v>3363</v>
      </c>
      <c r="I902" s="14">
        <v>18</v>
      </c>
      <c r="J902" s="14">
        <v>18</v>
      </c>
      <c r="K902" s="14"/>
      <c r="L902" s="14"/>
      <c r="M902" s="14"/>
      <c r="N902" s="14">
        <v>18</v>
      </c>
      <c r="O902" s="14"/>
      <c r="P902" s="14"/>
      <c r="Q902" s="14" t="s">
        <v>119</v>
      </c>
      <c r="R902" s="14" t="s">
        <v>108</v>
      </c>
      <c r="S902" s="14" t="s">
        <v>108</v>
      </c>
      <c r="T902" s="14" t="s">
        <v>120</v>
      </c>
      <c r="U902" s="14" t="s">
        <v>120</v>
      </c>
      <c r="V902" s="14" t="s">
        <v>120</v>
      </c>
      <c r="W902" s="14">
        <v>25</v>
      </c>
      <c r="X902" s="14">
        <v>113</v>
      </c>
      <c r="Y902" s="14">
        <v>205</v>
      </c>
      <c r="Z902" s="14" t="s">
        <v>3379</v>
      </c>
      <c r="AA902" s="14" t="s">
        <v>3380</v>
      </c>
      <c r="AB902" s="14" t="s">
        <v>501</v>
      </c>
      <c r="AC902" s="28"/>
      <c r="AD902" s="28"/>
      <c r="AE902" s="28"/>
      <c r="AF902" s="28"/>
    </row>
    <row r="903" ht="57" spans="1:32">
      <c r="A903" s="32" t="s">
        <v>57</v>
      </c>
      <c r="B903" s="14" t="s">
        <v>3381</v>
      </c>
      <c r="C903" s="14" t="s">
        <v>3382</v>
      </c>
      <c r="D903" s="14" t="s">
        <v>501</v>
      </c>
      <c r="E903" s="14" t="s">
        <v>524</v>
      </c>
      <c r="F903" s="14" t="s">
        <v>106</v>
      </c>
      <c r="G903" s="14" t="s">
        <v>524</v>
      </c>
      <c r="H903" s="14" t="s">
        <v>525</v>
      </c>
      <c r="I903" s="14">
        <v>51</v>
      </c>
      <c r="J903" s="14">
        <v>51</v>
      </c>
      <c r="K903" s="14"/>
      <c r="L903" s="14"/>
      <c r="M903" s="14"/>
      <c r="N903" s="14">
        <v>51</v>
      </c>
      <c r="O903" s="14"/>
      <c r="P903" s="14"/>
      <c r="Q903" s="14" t="s">
        <v>119</v>
      </c>
      <c r="R903" s="14" t="s">
        <v>108</v>
      </c>
      <c r="S903" s="14" t="s">
        <v>108</v>
      </c>
      <c r="T903" s="14" t="s">
        <v>108</v>
      </c>
      <c r="U903" s="14" t="s">
        <v>120</v>
      </c>
      <c r="V903" s="14" t="s">
        <v>108</v>
      </c>
      <c r="W903" s="14">
        <v>14</v>
      </c>
      <c r="X903" s="14">
        <v>48</v>
      </c>
      <c r="Y903" s="14">
        <v>327</v>
      </c>
      <c r="Z903" s="14" t="s">
        <v>3383</v>
      </c>
      <c r="AA903" s="14" t="s">
        <v>3384</v>
      </c>
      <c r="AB903" s="14" t="s">
        <v>501</v>
      </c>
      <c r="AC903" s="28"/>
      <c r="AD903" s="28"/>
      <c r="AE903" s="28"/>
      <c r="AF903" s="28"/>
    </row>
    <row r="904" ht="57" spans="1:32">
      <c r="A904" s="32" t="s">
        <v>57</v>
      </c>
      <c r="B904" s="14" t="s">
        <v>3385</v>
      </c>
      <c r="C904" s="14" t="s">
        <v>3386</v>
      </c>
      <c r="D904" s="14" t="s">
        <v>501</v>
      </c>
      <c r="E904" s="14" t="s">
        <v>524</v>
      </c>
      <c r="F904" s="14" t="s">
        <v>106</v>
      </c>
      <c r="G904" s="14" t="s">
        <v>524</v>
      </c>
      <c r="H904" s="14" t="s">
        <v>525</v>
      </c>
      <c r="I904" s="14">
        <v>20</v>
      </c>
      <c r="J904" s="14">
        <v>20</v>
      </c>
      <c r="K904" s="14"/>
      <c r="L904" s="14"/>
      <c r="M904" s="14"/>
      <c r="N904" s="14">
        <v>20</v>
      </c>
      <c r="O904" s="14"/>
      <c r="P904" s="14"/>
      <c r="Q904" s="14" t="s">
        <v>119</v>
      </c>
      <c r="R904" s="14" t="s">
        <v>108</v>
      </c>
      <c r="S904" s="14" t="s">
        <v>108</v>
      </c>
      <c r="T904" s="14" t="s">
        <v>108</v>
      </c>
      <c r="U904" s="14" t="s">
        <v>120</v>
      </c>
      <c r="V904" s="14" t="s">
        <v>108</v>
      </c>
      <c r="W904" s="14">
        <v>74</v>
      </c>
      <c r="X904" s="14">
        <v>298</v>
      </c>
      <c r="Y904" s="14">
        <v>298</v>
      </c>
      <c r="Z904" s="14" t="s">
        <v>3387</v>
      </c>
      <c r="AA904" s="14" t="s">
        <v>3388</v>
      </c>
      <c r="AB904" s="14" t="s">
        <v>501</v>
      </c>
      <c r="AC904" s="28"/>
      <c r="AD904" s="28"/>
      <c r="AE904" s="28"/>
      <c r="AF904" s="28"/>
    </row>
    <row r="905" ht="57" spans="1:32">
      <c r="A905" s="32" t="s">
        <v>57</v>
      </c>
      <c r="B905" s="14" t="s">
        <v>3389</v>
      </c>
      <c r="C905" s="14" t="s">
        <v>3390</v>
      </c>
      <c r="D905" s="14" t="s">
        <v>501</v>
      </c>
      <c r="E905" s="14" t="s">
        <v>509</v>
      </c>
      <c r="F905" s="14" t="s">
        <v>106</v>
      </c>
      <c r="G905" s="14" t="s">
        <v>509</v>
      </c>
      <c r="H905" s="14" t="s">
        <v>510</v>
      </c>
      <c r="I905" s="14">
        <v>10</v>
      </c>
      <c r="J905" s="14">
        <v>10</v>
      </c>
      <c r="K905" s="14"/>
      <c r="L905" s="14"/>
      <c r="M905" s="14"/>
      <c r="N905" s="14">
        <v>10</v>
      </c>
      <c r="O905" s="14"/>
      <c r="P905" s="14"/>
      <c r="Q905" s="14" t="s">
        <v>107</v>
      </c>
      <c r="R905" s="14" t="s">
        <v>108</v>
      </c>
      <c r="S905" s="14" t="s">
        <v>108</v>
      </c>
      <c r="T905" s="14" t="s">
        <v>108</v>
      </c>
      <c r="U905" s="14" t="s">
        <v>108</v>
      </c>
      <c r="V905" s="14" t="s">
        <v>120</v>
      </c>
      <c r="W905" s="14">
        <v>40</v>
      </c>
      <c r="X905" s="14">
        <v>137</v>
      </c>
      <c r="Y905" s="14">
        <v>467</v>
      </c>
      <c r="Z905" s="14" t="s">
        <v>3383</v>
      </c>
      <c r="AA905" s="14" t="s">
        <v>3391</v>
      </c>
      <c r="AB905" s="14" t="s">
        <v>501</v>
      </c>
      <c r="AC905" s="28"/>
      <c r="AD905" s="28"/>
      <c r="AE905" s="28"/>
      <c r="AF905" s="28"/>
    </row>
    <row r="906" ht="85.5" spans="1:32">
      <c r="A906" s="32" t="s">
        <v>57</v>
      </c>
      <c r="B906" s="14" t="s">
        <v>3392</v>
      </c>
      <c r="C906" s="14" t="s">
        <v>3393</v>
      </c>
      <c r="D906" s="14" t="s">
        <v>501</v>
      </c>
      <c r="E906" s="14" t="s">
        <v>519</v>
      </c>
      <c r="F906" s="14" t="s">
        <v>106</v>
      </c>
      <c r="G906" s="14" t="s">
        <v>501</v>
      </c>
      <c r="H906" s="14" t="s">
        <v>520</v>
      </c>
      <c r="I906" s="14">
        <v>29.8</v>
      </c>
      <c r="J906" s="14">
        <v>29.8</v>
      </c>
      <c r="K906" s="14"/>
      <c r="L906" s="14"/>
      <c r="M906" s="14"/>
      <c r="N906" s="14">
        <v>29.8</v>
      </c>
      <c r="O906" s="14"/>
      <c r="P906" s="14"/>
      <c r="Q906" s="14" t="s">
        <v>119</v>
      </c>
      <c r="R906" s="14" t="s">
        <v>108</v>
      </c>
      <c r="S906" s="14" t="s">
        <v>120</v>
      </c>
      <c r="T906" s="14" t="s">
        <v>120</v>
      </c>
      <c r="U906" s="14" t="s">
        <v>108</v>
      </c>
      <c r="V906" s="14" t="s">
        <v>120</v>
      </c>
      <c r="W906" s="14">
        <v>80</v>
      </c>
      <c r="X906" s="14">
        <v>252</v>
      </c>
      <c r="Y906" s="14">
        <v>990</v>
      </c>
      <c r="Z906" s="14" t="s">
        <v>3383</v>
      </c>
      <c r="AA906" s="14" t="s">
        <v>3394</v>
      </c>
      <c r="AB906" s="14" t="s">
        <v>501</v>
      </c>
      <c r="AC906" s="28"/>
      <c r="AD906" s="28"/>
      <c r="AE906" s="28"/>
      <c r="AF906" s="28"/>
    </row>
    <row r="907" ht="85.5" spans="1:32">
      <c r="A907" s="32" t="s">
        <v>57</v>
      </c>
      <c r="B907" s="14" t="s">
        <v>3395</v>
      </c>
      <c r="C907" s="14" t="s">
        <v>3396</v>
      </c>
      <c r="D907" s="14" t="s">
        <v>501</v>
      </c>
      <c r="E907" s="14" t="s">
        <v>519</v>
      </c>
      <c r="F907" s="14" t="s">
        <v>106</v>
      </c>
      <c r="G907" s="14" t="s">
        <v>501</v>
      </c>
      <c r="H907" s="14" t="s">
        <v>520</v>
      </c>
      <c r="I907" s="14">
        <v>120</v>
      </c>
      <c r="J907" s="14">
        <v>120</v>
      </c>
      <c r="K907" s="14"/>
      <c r="L907" s="14"/>
      <c r="M907" s="14"/>
      <c r="N907" s="14">
        <v>120</v>
      </c>
      <c r="O907" s="14"/>
      <c r="P907" s="14"/>
      <c r="Q907" s="14" t="s">
        <v>119</v>
      </c>
      <c r="R907" s="14" t="s">
        <v>108</v>
      </c>
      <c r="S907" s="14" t="s">
        <v>120</v>
      </c>
      <c r="T907" s="14" t="s">
        <v>120</v>
      </c>
      <c r="U907" s="14" t="s">
        <v>108</v>
      </c>
      <c r="V907" s="14" t="s">
        <v>120</v>
      </c>
      <c r="W907" s="14">
        <v>80</v>
      </c>
      <c r="X907" s="14">
        <v>252</v>
      </c>
      <c r="Y907" s="14">
        <v>990</v>
      </c>
      <c r="Z907" s="14" t="s">
        <v>3383</v>
      </c>
      <c r="AA907" s="14" t="s">
        <v>3394</v>
      </c>
      <c r="AB907" s="14" t="s">
        <v>501</v>
      </c>
      <c r="AC907" s="28"/>
      <c r="AD907" s="28"/>
      <c r="AE907" s="28"/>
      <c r="AF907" s="28"/>
    </row>
    <row r="908" ht="71.25" spans="1:32">
      <c r="A908" s="32" t="s">
        <v>57</v>
      </c>
      <c r="B908" s="14" t="s">
        <v>3397</v>
      </c>
      <c r="C908" s="14" t="s">
        <v>3398</v>
      </c>
      <c r="D908" s="14" t="s">
        <v>501</v>
      </c>
      <c r="E908" s="14" t="s">
        <v>1323</v>
      </c>
      <c r="F908" s="14" t="s">
        <v>106</v>
      </c>
      <c r="G908" s="14" t="s">
        <v>1323</v>
      </c>
      <c r="H908" s="14" t="s">
        <v>1324</v>
      </c>
      <c r="I908" s="14">
        <v>205</v>
      </c>
      <c r="J908" s="14">
        <v>205</v>
      </c>
      <c r="K908" s="14"/>
      <c r="L908" s="14"/>
      <c r="M908" s="14"/>
      <c r="N908" s="14">
        <v>205</v>
      </c>
      <c r="O908" s="14"/>
      <c r="P908" s="14"/>
      <c r="Q908" s="14" t="s">
        <v>119</v>
      </c>
      <c r="R908" s="14" t="s">
        <v>108</v>
      </c>
      <c r="S908" s="14" t="s">
        <v>108</v>
      </c>
      <c r="T908" s="14" t="s">
        <v>108</v>
      </c>
      <c r="U908" s="14" t="s">
        <v>108</v>
      </c>
      <c r="V908" s="14" t="s">
        <v>120</v>
      </c>
      <c r="W908" s="14">
        <v>55</v>
      </c>
      <c r="X908" s="14">
        <v>181</v>
      </c>
      <c r="Y908" s="14">
        <v>343</v>
      </c>
      <c r="Z908" s="14" t="s">
        <v>2749</v>
      </c>
      <c r="AA908" s="14" t="s">
        <v>3399</v>
      </c>
      <c r="AB908" s="14" t="s">
        <v>501</v>
      </c>
      <c r="AC908" s="28"/>
      <c r="AD908" s="28"/>
      <c r="AE908" s="28"/>
      <c r="AF908" s="28"/>
    </row>
    <row r="909" ht="128.25" spans="1:32">
      <c r="A909" s="32" t="s">
        <v>57</v>
      </c>
      <c r="B909" s="14" t="s">
        <v>3400</v>
      </c>
      <c r="C909" s="14" t="s">
        <v>3401</v>
      </c>
      <c r="D909" s="14" t="s">
        <v>501</v>
      </c>
      <c r="E909" s="14" t="s">
        <v>1323</v>
      </c>
      <c r="F909" s="14" t="s">
        <v>106</v>
      </c>
      <c r="G909" s="14" t="s">
        <v>1323</v>
      </c>
      <c r="H909" s="14" t="s">
        <v>1324</v>
      </c>
      <c r="I909" s="14">
        <v>87.75</v>
      </c>
      <c r="J909" s="14">
        <v>87.75</v>
      </c>
      <c r="K909" s="14"/>
      <c r="L909" s="14"/>
      <c r="M909" s="14"/>
      <c r="N909" s="14">
        <v>87.75</v>
      </c>
      <c r="O909" s="14"/>
      <c r="P909" s="14"/>
      <c r="Q909" s="14" t="s">
        <v>119</v>
      </c>
      <c r="R909" s="14" t="s">
        <v>108</v>
      </c>
      <c r="S909" s="14" t="s">
        <v>108</v>
      </c>
      <c r="T909" s="14" t="s">
        <v>108</v>
      </c>
      <c r="U909" s="14" t="s">
        <v>108</v>
      </c>
      <c r="V909" s="14" t="s">
        <v>120</v>
      </c>
      <c r="W909" s="14">
        <v>55</v>
      </c>
      <c r="X909" s="14">
        <v>181</v>
      </c>
      <c r="Y909" s="14">
        <v>343</v>
      </c>
      <c r="Z909" s="14" t="s">
        <v>2749</v>
      </c>
      <c r="AA909" s="14" t="s">
        <v>3402</v>
      </c>
      <c r="AB909" s="14" t="s">
        <v>501</v>
      </c>
      <c r="AC909" s="28"/>
      <c r="AD909" s="28"/>
      <c r="AE909" s="28"/>
      <c r="AF909" s="28"/>
    </row>
    <row r="910" ht="128.25" spans="1:32">
      <c r="A910" s="32" t="s">
        <v>57</v>
      </c>
      <c r="B910" s="14" t="s">
        <v>3403</v>
      </c>
      <c r="C910" s="14" t="s">
        <v>3404</v>
      </c>
      <c r="D910" s="14" t="s">
        <v>501</v>
      </c>
      <c r="E910" s="14" t="s">
        <v>1323</v>
      </c>
      <c r="F910" s="14" t="s">
        <v>106</v>
      </c>
      <c r="G910" s="14" t="s">
        <v>1323</v>
      </c>
      <c r="H910" s="14" t="s">
        <v>1324</v>
      </c>
      <c r="I910" s="14">
        <v>54.6</v>
      </c>
      <c r="J910" s="14">
        <v>54.6</v>
      </c>
      <c r="K910" s="14"/>
      <c r="L910" s="14"/>
      <c r="M910" s="14"/>
      <c r="N910" s="14">
        <v>54.6</v>
      </c>
      <c r="O910" s="14"/>
      <c r="P910" s="14"/>
      <c r="Q910" s="14" t="s">
        <v>119</v>
      </c>
      <c r="R910" s="14" t="s">
        <v>108</v>
      </c>
      <c r="S910" s="14" t="s">
        <v>108</v>
      </c>
      <c r="T910" s="14" t="s">
        <v>108</v>
      </c>
      <c r="U910" s="14" t="s">
        <v>108</v>
      </c>
      <c r="V910" s="14" t="s">
        <v>120</v>
      </c>
      <c r="W910" s="14">
        <v>37</v>
      </c>
      <c r="X910" s="14">
        <v>122</v>
      </c>
      <c r="Y910" s="14">
        <v>214</v>
      </c>
      <c r="Z910" s="14" t="s">
        <v>2749</v>
      </c>
      <c r="AA910" s="14" t="s">
        <v>3405</v>
      </c>
      <c r="AB910" s="14" t="s">
        <v>501</v>
      </c>
      <c r="AC910" s="28"/>
      <c r="AD910" s="28"/>
      <c r="AE910" s="28"/>
      <c r="AF910" s="28"/>
    </row>
    <row r="911" ht="57" spans="1:32">
      <c r="A911" s="32" t="s">
        <v>57</v>
      </c>
      <c r="B911" s="14" t="s">
        <v>3406</v>
      </c>
      <c r="C911" s="14" t="s">
        <v>3407</v>
      </c>
      <c r="D911" s="14" t="s">
        <v>501</v>
      </c>
      <c r="E911" s="14" t="s">
        <v>537</v>
      </c>
      <c r="F911" s="14" t="s">
        <v>106</v>
      </c>
      <c r="G911" s="14" t="s">
        <v>501</v>
      </c>
      <c r="H911" s="14" t="s">
        <v>538</v>
      </c>
      <c r="I911" s="14">
        <v>40</v>
      </c>
      <c r="J911" s="14">
        <v>40</v>
      </c>
      <c r="K911" s="14"/>
      <c r="L911" s="14"/>
      <c r="M911" s="14"/>
      <c r="N911" s="14">
        <v>40</v>
      </c>
      <c r="O911" s="14"/>
      <c r="P911" s="14"/>
      <c r="Q911" s="14" t="s">
        <v>119</v>
      </c>
      <c r="R911" s="14" t="s">
        <v>108</v>
      </c>
      <c r="S911" s="14" t="s">
        <v>108</v>
      </c>
      <c r="T911" s="14" t="s">
        <v>108</v>
      </c>
      <c r="U911" s="14" t="s">
        <v>120</v>
      </c>
      <c r="V911" s="14" t="s">
        <v>108</v>
      </c>
      <c r="W911" s="14">
        <v>150</v>
      </c>
      <c r="X911" s="14">
        <v>427</v>
      </c>
      <c r="Y911" s="14">
        <v>427</v>
      </c>
      <c r="Z911" s="14" t="s">
        <v>2749</v>
      </c>
      <c r="AA911" s="14" t="s">
        <v>3408</v>
      </c>
      <c r="AB911" s="14" t="s">
        <v>501</v>
      </c>
      <c r="AC911" s="28"/>
      <c r="AD911" s="28"/>
      <c r="AE911" s="28"/>
      <c r="AF911" s="28"/>
    </row>
    <row r="912" ht="57" spans="1:32">
      <c r="A912" s="32" t="s">
        <v>57</v>
      </c>
      <c r="B912" s="14" t="s">
        <v>3409</v>
      </c>
      <c r="C912" s="14" t="s">
        <v>3410</v>
      </c>
      <c r="D912" s="14" t="s">
        <v>501</v>
      </c>
      <c r="E912" s="14" t="s">
        <v>537</v>
      </c>
      <c r="F912" s="14" t="s">
        <v>106</v>
      </c>
      <c r="G912" s="14" t="s">
        <v>501</v>
      </c>
      <c r="H912" s="14" t="s">
        <v>538</v>
      </c>
      <c r="I912" s="14">
        <v>120</v>
      </c>
      <c r="J912" s="14">
        <v>120</v>
      </c>
      <c r="K912" s="14"/>
      <c r="L912" s="14"/>
      <c r="M912" s="14"/>
      <c r="N912" s="14">
        <v>120</v>
      </c>
      <c r="O912" s="14"/>
      <c r="P912" s="14"/>
      <c r="Q912" s="14" t="s">
        <v>119</v>
      </c>
      <c r="R912" s="14" t="s">
        <v>108</v>
      </c>
      <c r="S912" s="14" t="s">
        <v>108</v>
      </c>
      <c r="T912" s="14" t="s">
        <v>108</v>
      </c>
      <c r="U912" s="14" t="s">
        <v>120</v>
      </c>
      <c r="V912" s="14" t="s">
        <v>108</v>
      </c>
      <c r="W912" s="14">
        <v>539</v>
      </c>
      <c r="X912" s="14">
        <v>1893</v>
      </c>
      <c r="Y912" s="14">
        <v>1893</v>
      </c>
      <c r="Z912" s="14" t="s">
        <v>2749</v>
      </c>
      <c r="AA912" s="14" t="s">
        <v>3411</v>
      </c>
      <c r="AB912" s="14" t="s">
        <v>501</v>
      </c>
      <c r="AC912" s="28"/>
      <c r="AD912" s="28"/>
      <c r="AE912" s="28"/>
      <c r="AF912" s="28"/>
    </row>
    <row r="913" ht="57" spans="1:32">
      <c r="A913" s="32" t="s">
        <v>57</v>
      </c>
      <c r="B913" s="14" t="s">
        <v>3412</v>
      </c>
      <c r="C913" s="14" t="s">
        <v>3413</v>
      </c>
      <c r="D913" s="14" t="s">
        <v>501</v>
      </c>
      <c r="E913" s="14" t="s">
        <v>537</v>
      </c>
      <c r="F913" s="14" t="s">
        <v>106</v>
      </c>
      <c r="G913" s="14" t="s">
        <v>501</v>
      </c>
      <c r="H913" s="14" t="s">
        <v>538</v>
      </c>
      <c r="I913" s="14">
        <v>3</v>
      </c>
      <c r="J913" s="14">
        <v>3</v>
      </c>
      <c r="K913" s="14"/>
      <c r="L913" s="14"/>
      <c r="M913" s="14"/>
      <c r="N913" s="14">
        <v>3</v>
      </c>
      <c r="O913" s="14"/>
      <c r="P913" s="14"/>
      <c r="Q913" s="14" t="s">
        <v>119</v>
      </c>
      <c r="R913" s="14" t="s">
        <v>108</v>
      </c>
      <c r="S913" s="14" t="s">
        <v>108</v>
      </c>
      <c r="T913" s="14" t="s">
        <v>108</v>
      </c>
      <c r="U913" s="14" t="s">
        <v>120</v>
      </c>
      <c r="V913" s="14" t="s">
        <v>108</v>
      </c>
      <c r="W913" s="14">
        <v>16</v>
      </c>
      <c r="X913" s="14">
        <v>30</v>
      </c>
      <c r="Y913" s="14">
        <v>456</v>
      </c>
      <c r="Z913" s="14" t="s">
        <v>2749</v>
      </c>
      <c r="AA913" s="14" t="s">
        <v>3414</v>
      </c>
      <c r="AB913" s="14" t="s">
        <v>501</v>
      </c>
      <c r="AC913" s="28"/>
      <c r="AD913" s="28"/>
      <c r="AE913" s="28"/>
      <c r="AF913" s="28"/>
    </row>
    <row r="914" ht="85.5" spans="1:32">
      <c r="A914" s="32" t="s">
        <v>57</v>
      </c>
      <c r="B914" s="14" t="s">
        <v>3415</v>
      </c>
      <c r="C914" s="14" t="s">
        <v>3416</v>
      </c>
      <c r="D914" s="14" t="s">
        <v>1116</v>
      </c>
      <c r="E914" s="14" t="s">
        <v>3417</v>
      </c>
      <c r="F914" s="14" t="s">
        <v>106</v>
      </c>
      <c r="G914" s="14" t="s">
        <v>2353</v>
      </c>
      <c r="H914" s="14" t="s">
        <v>2354</v>
      </c>
      <c r="I914" s="14">
        <v>29.4</v>
      </c>
      <c r="J914" s="14">
        <v>29.4</v>
      </c>
      <c r="K914" s="14"/>
      <c r="L914" s="14">
        <v>29.4</v>
      </c>
      <c r="M914" s="14"/>
      <c r="N914" s="14"/>
      <c r="O914" s="14"/>
      <c r="P914" s="14"/>
      <c r="Q914" s="14" t="s">
        <v>119</v>
      </c>
      <c r="R914" s="14" t="s">
        <v>108</v>
      </c>
      <c r="S914" s="14" t="s">
        <v>108</v>
      </c>
      <c r="T914" s="14" t="s">
        <v>108</v>
      </c>
      <c r="U914" s="14" t="s">
        <v>108</v>
      </c>
      <c r="V914" s="14" t="s">
        <v>120</v>
      </c>
      <c r="W914" s="14">
        <v>94</v>
      </c>
      <c r="X914" s="14">
        <v>318</v>
      </c>
      <c r="Y914" s="14">
        <v>1158</v>
      </c>
      <c r="Z914" s="14" t="s">
        <v>3418</v>
      </c>
      <c r="AA914" s="14" t="s">
        <v>3419</v>
      </c>
      <c r="AB914" s="14" t="s">
        <v>1116</v>
      </c>
      <c r="AC914" s="28"/>
      <c r="AD914" s="28"/>
      <c r="AE914" s="28"/>
      <c r="AF914" s="28"/>
    </row>
    <row r="915" ht="71.25" spans="1:32">
      <c r="A915" s="32" t="s">
        <v>57</v>
      </c>
      <c r="B915" s="14" t="s">
        <v>3420</v>
      </c>
      <c r="C915" s="14" t="s">
        <v>3421</v>
      </c>
      <c r="D915" s="14" t="s">
        <v>1116</v>
      </c>
      <c r="E915" s="14" t="s">
        <v>3417</v>
      </c>
      <c r="F915" s="14" t="s">
        <v>106</v>
      </c>
      <c r="G915" s="14" t="s">
        <v>2353</v>
      </c>
      <c r="H915" s="14" t="s">
        <v>2354</v>
      </c>
      <c r="I915" s="14">
        <v>18.8</v>
      </c>
      <c r="J915" s="14">
        <v>18.8</v>
      </c>
      <c r="K915" s="14"/>
      <c r="L915" s="14">
        <v>18.8</v>
      </c>
      <c r="M915" s="14"/>
      <c r="N915" s="14"/>
      <c r="O915" s="14"/>
      <c r="P915" s="14"/>
      <c r="Q915" s="14" t="s">
        <v>119</v>
      </c>
      <c r="R915" s="14" t="s">
        <v>108</v>
      </c>
      <c r="S915" s="14" t="s">
        <v>108</v>
      </c>
      <c r="T915" s="14" t="s">
        <v>108</v>
      </c>
      <c r="U915" s="14" t="s">
        <v>108</v>
      </c>
      <c r="V915" s="14" t="s">
        <v>120</v>
      </c>
      <c r="W915" s="14">
        <v>102</v>
      </c>
      <c r="X915" s="14">
        <v>371</v>
      </c>
      <c r="Y915" s="14">
        <v>1239</v>
      </c>
      <c r="Z915" s="14" t="s">
        <v>3418</v>
      </c>
      <c r="AA915" s="14" t="s">
        <v>3419</v>
      </c>
      <c r="AB915" s="14" t="s">
        <v>1116</v>
      </c>
      <c r="AC915" s="28"/>
      <c r="AD915" s="28"/>
      <c r="AE915" s="28"/>
      <c r="AF915" s="28"/>
    </row>
    <row r="916" ht="71.25" spans="1:32">
      <c r="A916" s="32" t="s">
        <v>57</v>
      </c>
      <c r="B916" s="14" t="s">
        <v>3422</v>
      </c>
      <c r="C916" s="14" t="s">
        <v>3423</v>
      </c>
      <c r="D916" s="14" t="s">
        <v>1116</v>
      </c>
      <c r="E916" s="14" t="s">
        <v>3417</v>
      </c>
      <c r="F916" s="14" t="s">
        <v>106</v>
      </c>
      <c r="G916" s="14" t="s">
        <v>2353</v>
      </c>
      <c r="H916" s="14" t="s">
        <v>2354</v>
      </c>
      <c r="I916" s="14">
        <v>82.5</v>
      </c>
      <c r="J916" s="14">
        <v>82.5</v>
      </c>
      <c r="K916" s="14"/>
      <c r="L916" s="14">
        <v>82.5</v>
      </c>
      <c r="M916" s="14"/>
      <c r="N916" s="14"/>
      <c r="O916" s="14"/>
      <c r="P916" s="14"/>
      <c r="Q916" s="14" t="s">
        <v>119</v>
      </c>
      <c r="R916" s="14" t="s">
        <v>108</v>
      </c>
      <c r="S916" s="14" t="s">
        <v>108</v>
      </c>
      <c r="T916" s="14" t="s">
        <v>108</v>
      </c>
      <c r="U916" s="14" t="s">
        <v>108</v>
      </c>
      <c r="V916" s="14" t="s">
        <v>120</v>
      </c>
      <c r="W916" s="14">
        <v>112</v>
      </c>
      <c r="X916" s="14">
        <v>369</v>
      </c>
      <c r="Y916" s="14">
        <v>1689</v>
      </c>
      <c r="Z916" s="14" t="s">
        <v>3418</v>
      </c>
      <c r="AA916" s="14" t="s">
        <v>3419</v>
      </c>
      <c r="AB916" s="14" t="s">
        <v>1116</v>
      </c>
      <c r="AC916" s="28"/>
      <c r="AD916" s="28"/>
      <c r="AE916" s="28"/>
      <c r="AF916" s="28"/>
    </row>
    <row r="917" ht="57" spans="1:32">
      <c r="A917" s="32" t="s">
        <v>57</v>
      </c>
      <c r="B917" s="14" t="s">
        <v>3424</v>
      </c>
      <c r="C917" s="14" t="s">
        <v>3425</v>
      </c>
      <c r="D917" s="14" t="s">
        <v>1116</v>
      </c>
      <c r="E917" s="14" t="s">
        <v>3417</v>
      </c>
      <c r="F917" s="14" t="s">
        <v>106</v>
      </c>
      <c r="G917" s="14" t="s">
        <v>2353</v>
      </c>
      <c r="H917" s="14" t="s">
        <v>2354</v>
      </c>
      <c r="I917" s="14">
        <v>10</v>
      </c>
      <c r="J917" s="14">
        <v>10</v>
      </c>
      <c r="K917" s="14"/>
      <c r="L917" s="14">
        <v>10</v>
      </c>
      <c r="M917" s="14"/>
      <c r="N917" s="14"/>
      <c r="O917" s="14"/>
      <c r="P917" s="14"/>
      <c r="Q917" s="14" t="s">
        <v>119</v>
      </c>
      <c r="R917" s="14" t="s">
        <v>108</v>
      </c>
      <c r="S917" s="14" t="s">
        <v>108</v>
      </c>
      <c r="T917" s="14" t="s">
        <v>108</v>
      </c>
      <c r="U917" s="14" t="s">
        <v>108</v>
      </c>
      <c r="V917" s="14" t="s">
        <v>120</v>
      </c>
      <c r="W917" s="14">
        <v>112</v>
      </c>
      <c r="X917" s="14">
        <v>369</v>
      </c>
      <c r="Y917" s="14">
        <v>1689</v>
      </c>
      <c r="Z917" s="14" t="s">
        <v>3418</v>
      </c>
      <c r="AA917" s="14" t="s">
        <v>3419</v>
      </c>
      <c r="AB917" s="14" t="s">
        <v>1116</v>
      </c>
      <c r="AC917" s="28"/>
      <c r="AD917" s="28"/>
      <c r="AE917" s="28"/>
      <c r="AF917" s="28"/>
    </row>
    <row r="918" ht="156.75" spans="1:32">
      <c r="A918" s="32" t="s">
        <v>57</v>
      </c>
      <c r="B918" s="14" t="s">
        <v>3426</v>
      </c>
      <c r="C918" s="14" t="s">
        <v>3427</v>
      </c>
      <c r="D918" s="14" t="s">
        <v>1116</v>
      </c>
      <c r="E918" s="14" t="s">
        <v>3428</v>
      </c>
      <c r="F918" s="14" t="s">
        <v>106</v>
      </c>
      <c r="G918" s="14" t="s">
        <v>1116</v>
      </c>
      <c r="H918" s="14" t="s">
        <v>3429</v>
      </c>
      <c r="I918" s="14">
        <v>50</v>
      </c>
      <c r="J918" s="14">
        <v>50</v>
      </c>
      <c r="K918" s="14"/>
      <c r="L918" s="14">
        <v>50</v>
      </c>
      <c r="M918" s="14"/>
      <c r="N918" s="14"/>
      <c r="O918" s="14"/>
      <c r="P918" s="14"/>
      <c r="Q918" s="14" t="s">
        <v>119</v>
      </c>
      <c r="R918" s="14" t="s">
        <v>108</v>
      </c>
      <c r="S918" s="14" t="s">
        <v>120</v>
      </c>
      <c r="T918" s="14" t="s">
        <v>120</v>
      </c>
      <c r="U918" s="14" t="s">
        <v>120</v>
      </c>
      <c r="V918" s="14" t="s">
        <v>120</v>
      </c>
      <c r="W918" s="14">
        <v>136</v>
      </c>
      <c r="X918" s="14">
        <v>428</v>
      </c>
      <c r="Y918" s="14">
        <v>2653</v>
      </c>
      <c r="Z918" s="14" t="s">
        <v>1774</v>
      </c>
      <c r="AA918" s="14" t="s">
        <v>1774</v>
      </c>
      <c r="AB918" s="14" t="s">
        <v>1116</v>
      </c>
      <c r="AC918" s="28"/>
      <c r="AD918" s="28"/>
      <c r="AE918" s="28"/>
      <c r="AF918" s="28"/>
    </row>
    <row r="919" ht="71.25" spans="1:32">
      <c r="A919" s="32" t="s">
        <v>57</v>
      </c>
      <c r="B919" s="14" t="s">
        <v>3430</v>
      </c>
      <c r="C919" s="14" t="s">
        <v>3431</v>
      </c>
      <c r="D919" s="14" t="s">
        <v>1116</v>
      </c>
      <c r="E919" s="14" t="s">
        <v>2359</v>
      </c>
      <c r="F919" s="14" t="s">
        <v>106</v>
      </c>
      <c r="G919" s="14" t="s">
        <v>2359</v>
      </c>
      <c r="H919" s="14" t="s">
        <v>2360</v>
      </c>
      <c r="I919" s="14">
        <v>20</v>
      </c>
      <c r="J919" s="14">
        <v>20</v>
      </c>
      <c r="K919" s="14"/>
      <c r="L919" s="14">
        <v>20</v>
      </c>
      <c r="M919" s="14"/>
      <c r="N919" s="14"/>
      <c r="O919" s="14"/>
      <c r="P919" s="14"/>
      <c r="Q919" s="14" t="s">
        <v>119</v>
      </c>
      <c r="R919" s="14" t="s">
        <v>108</v>
      </c>
      <c r="S919" s="14" t="s">
        <v>120</v>
      </c>
      <c r="T919" s="14" t="s">
        <v>120</v>
      </c>
      <c r="U919" s="14" t="s">
        <v>120</v>
      </c>
      <c r="V919" s="14" t="s">
        <v>120</v>
      </c>
      <c r="W919" s="14">
        <v>37</v>
      </c>
      <c r="X919" s="14">
        <v>143</v>
      </c>
      <c r="Y919" s="14">
        <v>752</v>
      </c>
      <c r="Z919" s="14" t="s">
        <v>1774</v>
      </c>
      <c r="AA919" s="14" t="s">
        <v>1774</v>
      </c>
      <c r="AB919" s="14" t="s">
        <v>1116</v>
      </c>
      <c r="AC919" s="28"/>
      <c r="AD919" s="28"/>
      <c r="AE919" s="28"/>
      <c r="AF919" s="28"/>
    </row>
    <row r="920" ht="57" spans="1:32">
      <c r="A920" s="32" t="s">
        <v>57</v>
      </c>
      <c r="B920" s="14" t="s">
        <v>3432</v>
      </c>
      <c r="C920" s="14" t="s">
        <v>3433</v>
      </c>
      <c r="D920" s="14" t="s">
        <v>1116</v>
      </c>
      <c r="E920" s="14" t="s">
        <v>2359</v>
      </c>
      <c r="F920" s="14" t="s">
        <v>106</v>
      </c>
      <c r="G920" s="14" t="s">
        <v>2359</v>
      </c>
      <c r="H920" s="14" t="s">
        <v>2360</v>
      </c>
      <c r="I920" s="14">
        <v>13</v>
      </c>
      <c r="J920" s="14">
        <v>13</v>
      </c>
      <c r="K920" s="14"/>
      <c r="L920" s="14">
        <v>13</v>
      </c>
      <c r="M920" s="14"/>
      <c r="N920" s="14"/>
      <c r="O920" s="14"/>
      <c r="P920" s="14"/>
      <c r="Q920" s="14" t="s">
        <v>119</v>
      </c>
      <c r="R920" s="14" t="s">
        <v>108</v>
      </c>
      <c r="S920" s="14" t="s">
        <v>120</v>
      </c>
      <c r="T920" s="14" t="s">
        <v>120</v>
      </c>
      <c r="U920" s="14" t="s">
        <v>120</v>
      </c>
      <c r="V920" s="14" t="s">
        <v>120</v>
      </c>
      <c r="W920" s="14">
        <v>42</v>
      </c>
      <c r="X920" s="14">
        <v>168</v>
      </c>
      <c r="Y920" s="14">
        <v>895</v>
      </c>
      <c r="Z920" s="14" t="s">
        <v>1774</v>
      </c>
      <c r="AA920" s="14" t="s">
        <v>3434</v>
      </c>
      <c r="AB920" s="14" t="s">
        <v>1116</v>
      </c>
      <c r="AC920" s="28"/>
      <c r="AD920" s="28"/>
      <c r="AE920" s="28"/>
      <c r="AF920" s="28"/>
    </row>
    <row r="921" ht="114" spans="1:32">
      <c r="A921" s="32" t="s">
        <v>57</v>
      </c>
      <c r="B921" s="14" t="s">
        <v>3435</v>
      </c>
      <c r="C921" s="14" t="s">
        <v>3436</v>
      </c>
      <c r="D921" s="14" t="s">
        <v>1116</v>
      </c>
      <c r="E921" s="14" t="s">
        <v>2359</v>
      </c>
      <c r="F921" s="14" t="s">
        <v>106</v>
      </c>
      <c r="G921" s="14" t="s">
        <v>2359</v>
      </c>
      <c r="H921" s="14" t="s">
        <v>2360</v>
      </c>
      <c r="I921" s="14">
        <v>28</v>
      </c>
      <c r="J921" s="14">
        <v>28</v>
      </c>
      <c r="K921" s="14"/>
      <c r="L921" s="14">
        <v>28</v>
      </c>
      <c r="M921" s="14"/>
      <c r="N921" s="14"/>
      <c r="O921" s="14"/>
      <c r="P921" s="14"/>
      <c r="Q921" s="14" t="s">
        <v>119</v>
      </c>
      <c r="R921" s="14" t="s">
        <v>108</v>
      </c>
      <c r="S921" s="14" t="s">
        <v>120</v>
      </c>
      <c r="T921" s="14" t="s">
        <v>120</v>
      </c>
      <c r="U921" s="14" t="s">
        <v>120</v>
      </c>
      <c r="V921" s="14" t="s">
        <v>120</v>
      </c>
      <c r="W921" s="14">
        <v>68</v>
      </c>
      <c r="X921" s="14">
        <v>206</v>
      </c>
      <c r="Y921" s="14">
        <v>765</v>
      </c>
      <c r="Z921" s="14" t="s">
        <v>1774</v>
      </c>
      <c r="AA921" s="14" t="s">
        <v>3434</v>
      </c>
      <c r="AB921" s="14" t="s">
        <v>1116</v>
      </c>
      <c r="AC921" s="28"/>
      <c r="AD921" s="28"/>
      <c r="AE921" s="28"/>
      <c r="AF921" s="28"/>
    </row>
    <row r="922" ht="399" spans="1:32">
      <c r="A922" s="32" t="s">
        <v>57</v>
      </c>
      <c r="B922" s="14" t="s">
        <v>3437</v>
      </c>
      <c r="C922" s="14" t="s">
        <v>3438</v>
      </c>
      <c r="D922" s="14" t="s">
        <v>1116</v>
      </c>
      <c r="E922" s="14" t="s">
        <v>2436</v>
      </c>
      <c r="F922" s="14" t="s">
        <v>106</v>
      </c>
      <c r="G922" s="14" t="s">
        <v>2436</v>
      </c>
      <c r="H922" s="14" t="s">
        <v>3439</v>
      </c>
      <c r="I922" s="14">
        <v>150</v>
      </c>
      <c r="J922" s="14">
        <v>150</v>
      </c>
      <c r="K922" s="14"/>
      <c r="L922" s="14">
        <v>150</v>
      </c>
      <c r="M922" s="14"/>
      <c r="N922" s="14"/>
      <c r="O922" s="14"/>
      <c r="P922" s="14"/>
      <c r="Q922" s="14" t="s">
        <v>119</v>
      </c>
      <c r="R922" s="14" t="s">
        <v>108</v>
      </c>
      <c r="S922" s="14" t="s">
        <v>120</v>
      </c>
      <c r="T922" s="14" t="s">
        <v>120</v>
      </c>
      <c r="U922" s="14" t="s">
        <v>120</v>
      </c>
      <c r="V922" s="14" t="s">
        <v>120</v>
      </c>
      <c r="W922" s="14">
        <v>78</v>
      </c>
      <c r="X922" s="14">
        <v>271</v>
      </c>
      <c r="Y922" s="14">
        <v>1224</v>
      </c>
      <c r="Z922" s="14" t="s">
        <v>3440</v>
      </c>
      <c r="AA922" s="14" t="s">
        <v>3441</v>
      </c>
      <c r="AB922" s="14" t="s">
        <v>1116</v>
      </c>
      <c r="AC922" s="28"/>
      <c r="AD922" s="28"/>
      <c r="AE922" s="28"/>
      <c r="AF922" s="28"/>
    </row>
    <row r="923" ht="409.5" spans="1:32">
      <c r="A923" s="32" t="s">
        <v>57</v>
      </c>
      <c r="B923" s="14" t="s">
        <v>3442</v>
      </c>
      <c r="C923" s="14" t="s">
        <v>3443</v>
      </c>
      <c r="D923" s="14" t="s">
        <v>1116</v>
      </c>
      <c r="E923" s="14" t="s">
        <v>3444</v>
      </c>
      <c r="F923" s="14" t="s">
        <v>106</v>
      </c>
      <c r="G923" s="14" t="s">
        <v>1457</v>
      </c>
      <c r="H923" s="14" t="s">
        <v>1924</v>
      </c>
      <c r="I923" s="14">
        <v>125.5</v>
      </c>
      <c r="J923" s="14">
        <v>125.5</v>
      </c>
      <c r="K923" s="14"/>
      <c r="L923" s="14">
        <v>125.5</v>
      </c>
      <c r="M923" s="14"/>
      <c r="N923" s="14"/>
      <c r="O923" s="14"/>
      <c r="P923" s="14"/>
      <c r="Q923" s="14" t="s">
        <v>119</v>
      </c>
      <c r="R923" s="14" t="s">
        <v>108</v>
      </c>
      <c r="S923" s="14" t="s">
        <v>120</v>
      </c>
      <c r="T923" s="14" t="s">
        <v>120</v>
      </c>
      <c r="U923" s="14" t="s">
        <v>120</v>
      </c>
      <c r="V923" s="14" t="s">
        <v>120</v>
      </c>
      <c r="W923" s="14">
        <v>95</v>
      </c>
      <c r="X923" s="14">
        <v>270</v>
      </c>
      <c r="Y923" s="14">
        <v>740</v>
      </c>
      <c r="Z923" s="14" t="s">
        <v>3445</v>
      </c>
      <c r="AA923" s="14" t="s">
        <v>3446</v>
      </c>
      <c r="AB923" s="14" t="s">
        <v>1116</v>
      </c>
      <c r="AC923" s="28"/>
      <c r="AD923" s="28"/>
      <c r="AE923" s="28"/>
      <c r="AF923" s="28"/>
    </row>
    <row r="924" ht="71.25" spans="1:32">
      <c r="A924" s="32" t="s">
        <v>57</v>
      </c>
      <c r="B924" s="14" t="s">
        <v>3447</v>
      </c>
      <c r="C924" s="14" t="s">
        <v>3448</v>
      </c>
      <c r="D924" s="14" t="s">
        <v>1116</v>
      </c>
      <c r="E924" s="14" t="s">
        <v>2365</v>
      </c>
      <c r="F924" s="14" t="s">
        <v>106</v>
      </c>
      <c r="G924" s="14" t="s">
        <v>2365</v>
      </c>
      <c r="H924" s="14" t="s">
        <v>2366</v>
      </c>
      <c r="I924" s="14">
        <v>140</v>
      </c>
      <c r="J924" s="14">
        <v>140</v>
      </c>
      <c r="K924" s="14"/>
      <c r="L924" s="14">
        <v>140</v>
      </c>
      <c r="M924" s="14"/>
      <c r="N924" s="14"/>
      <c r="O924" s="14"/>
      <c r="P924" s="14"/>
      <c r="Q924" s="14" t="s">
        <v>119</v>
      </c>
      <c r="R924" s="14" t="s">
        <v>108</v>
      </c>
      <c r="S924" s="14" t="s">
        <v>108</v>
      </c>
      <c r="T924" s="14" t="s">
        <v>120</v>
      </c>
      <c r="U924" s="14" t="s">
        <v>120</v>
      </c>
      <c r="V924" s="14" t="s">
        <v>120</v>
      </c>
      <c r="W924" s="14">
        <v>80</v>
      </c>
      <c r="X924" s="14">
        <v>260</v>
      </c>
      <c r="Y924" s="14">
        <v>820</v>
      </c>
      <c r="Z924" s="14" t="s">
        <v>3449</v>
      </c>
      <c r="AA924" s="14" t="s">
        <v>3450</v>
      </c>
      <c r="AB924" s="14" t="s">
        <v>1116</v>
      </c>
      <c r="AC924" s="28"/>
      <c r="AD924" s="28"/>
      <c r="AE924" s="28"/>
      <c r="AF924" s="28"/>
    </row>
    <row r="925" ht="114" spans="1:32">
      <c r="A925" s="32" t="s">
        <v>57</v>
      </c>
      <c r="B925" s="14" t="s">
        <v>3451</v>
      </c>
      <c r="C925" s="14" t="s">
        <v>3452</v>
      </c>
      <c r="D925" s="14" t="s">
        <v>1116</v>
      </c>
      <c r="E925" s="14" t="s">
        <v>1117</v>
      </c>
      <c r="F925" s="14" t="s">
        <v>106</v>
      </c>
      <c r="G925" s="14" t="s">
        <v>1117</v>
      </c>
      <c r="H925" s="14" t="s">
        <v>2374</v>
      </c>
      <c r="I925" s="14">
        <v>47</v>
      </c>
      <c r="J925" s="14">
        <v>47</v>
      </c>
      <c r="K925" s="14"/>
      <c r="L925" s="14">
        <v>47</v>
      </c>
      <c r="M925" s="14"/>
      <c r="N925" s="14"/>
      <c r="O925" s="14"/>
      <c r="P925" s="14"/>
      <c r="Q925" s="14" t="s">
        <v>119</v>
      </c>
      <c r="R925" s="14" t="s">
        <v>108</v>
      </c>
      <c r="S925" s="14" t="s">
        <v>108</v>
      </c>
      <c r="T925" s="14" t="s">
        <v>120</v>
      </c>
      <c r="U925" s="14" t="s">
        <v>120</v>
      </c>
      <c r="V925" s="14" t="s">
        <v>120</v>
      </c>
      <c r="W925" s="14">
        <v>127</v>
      </c>
      <c r="X925" s="14">
        <v>400</v>
      </c>
      <c r="Y925" s="14">
        <v>462</v>
      </c>
      <c r="Z925" s="14" t="s">
        <v>1774</v>
      </c>
      <c r="AA925" s="14" t="s">
        <v>3453</v>
      </c>
      <c r="AB925" s="14" t="s">
        <v>1116</v>
      </c>
      <c r="AC925" s="28"/>
      <c r="AD925" s="28"/>
      <c r="AE925" s="28"/>
      <c r="AF925" s="28"/>
    </row>
    <row r="926" ht="142.5" spans="1:32">
      <c r="A926" s="32" t="s">
        <v>57</v>
      </c>
      <c r="B926" s="14" t="s">
        <v>3454</v>
      </c>
      <c r="C926" s="14" t="s">
        <v>3455</v>
      </c>
      <c r="D926" s="14" t="s">
        <v>1116</v>
      </c>
      <c r="E926" s="14" t="s">
        <v>1117</v>
      </c>
      <c r="F926" s="14" t="s">
        <v>106</v>
      </c>
      <c r="G926" s="14" t="s">
        <v>1117</v>
      </c>
      <c r="H926" s="14" t="s">
        <v>2374</v>
      </c>
      <c r="I926" s="14">
        <v>67.1</v>
      </c>
      <c r="J926" s="14">
        <v>67.1</v>
      </c>
      <c r="K926" s="14"/>
      <c r="L926" s="14">
        <v>67.1</v>
      </c>
      <c r="M926" s="14"/>
      <c r="N926" s="14"/>
      <c r="O926" s="14"/>
      <c r="P926" s="14"/>
      <c r="Q926" s="14" t="s">
        <v>119</v>
      </c>
      <c r="R926" s="14" t="s">
        <v>108</v>
      </c>
      <c r="S926" s="14" t="s">
        <v>108</v>
      </c>
      <c r="T926" s="14" t="s">
        <v>120</v>
      </c>
      <c r="U926" s="14" t="s">
        <v>120</v>
      </c>
      <c r="V926" s="14" t="s">
        <v>120</v>
      </c>
      <c r="W926" s="14">
        <v>56</v>
      </c>
      <c r="X926" s="14">
        <v>180</v>
      </c>
      <c r="Y926" s="14">
        <v>210</v>
      </c>
      <c r="Z926" s="14" t="s">
        <v>1774</v>
      </c>
      <c r="AA926" s="14" t="s">
        <v>3456</v>
      </c>
      <c r="AB926" s="14" t="s">
        <v>1116</v>
      </c>
      <c r="AC926" s="28"/>
      <c r="AD926" s="28"/>
      <c r="AE926" s="28"/>
      <c r="AF926" s="28"/>
    </row>
    <row r="927" ht="114" spans="1:32">
      <c r="A927" s="32" t="s">
        <v>57</v>
      </c>
      <c r="B927" s="14" t="s">
        <v>3457</v>
      </c>
      <c r="C927" s="14" t="s">
        <v>3458</v>
      </c>
      <c r="D927" s="14" t="s">
        <v>1116</v>
      </c>
      <c r="E927" s="14" t="s">
        <v>1117</v>
      </c>
      <c r="F927" s="14" t="s">
        <v>106</v>
      </c>
      <c r="G927" s="14" t="s">
        <v>1117</v>
      </c>
      <c r="H927" s="14" t="s">
        <v>2374</v>
      </c>
      <c r="I927" s="14">
        <v>48</v>
      </c>
      <c r="J927" s="14">
        <v>48</v>
      </c>
      <c r="K927" s="14"/>
      <c r="L927" s="14">
        <v>48</v>
      </c>
      <c r="M927" s="14"/>
      <c r="N927" s="14"/>
      <c r="O927" s="14"/>
      <c r="P927" s="14"/>
      <c r="Q927" s="14" t="s">
        <v>119</v>
      </c>
      <c r="R927" s="14" t="s">
        <v>108</v>
      </c>
      <c r="S927" s="14" t="s">
        <v>108</v>
      </c>
      <c r="T927" s="14" t="s">
        <v>120</v>
      </c>
      <c r="U927" s="14" t="s">
        <v>120</v>
      </c>
      <c r="V927" s="14" t="s">
        <v>120</v>
      </c>
      <c r="W927" s="14">
        <v>18</v>
      </c>
      <c r="X927" s="14">
        <v>67</v>
      </c>
      <c r="Y927" s="14">
        <v>804</v>
      </c>
      <c r="Z927" s="14" t="s">
        <v>1774</v>
      </c>
      <c r="AA927" s="14" t="s">
        <v>3459</v>
      </c>
      <c r="AB927" s="14" t="s">
        <v>1116</v>
      </c>
      <c r="AC927" s="28"/>
      <c r="AD927" s="28"/>
      <c r="AE927" s="28"/>
      <c r="AF927" s="28"/>
    </row>
    <row r="928" ht="57" spans="1:32">
      <c r="A928" s="32" t="s">
        <v>57</v>
      </c>
      <c r="B928" s="14" t="s">
        <v>3460</v>
      </c>
      <c r="C928" s="14" t="s">
        <v>3461</v>
      </c>
      <c r="D928" s="14" t="s">
        <v>1116</v>
      </c>
      <c r="E928" s="14" t="s">
        <v>1117</v>
      </c>
      <c r="F928" s="14" t="s">
        <v>106</v>
      </c>
      <c r="G928" s="14" t="s">
        <v>1117</v>
      </c>
      <c r="H928" s="14" t="s">
        <v>2374</v>
      </c>
      <c r="I928" s="14">
        <v>10</v>
      </c>
      <c r="J928" s="14">
        <v>10</v>
      </c>
      <c r="K928" s="14"/>
      <c r="L928" s="14">
        <v>10</v>
      </c>
      <c r="M928" s="14"/>
      <c r="N928" s="14"/>
      <c r="O928" s="14"/>
      <c r="P928" s="14"/>
      <c r="Q928" s="14" t="s">
        <v>119</v>
      </c>
      <c r="R928" s="14" t="s">
        <v>108</v>
      </c>
      <c r="S928" s="14" t="s">
        <v>108</v>
      </c>
      <c r="T928" s="14" t="s">
        <v>120</v>
      </c>
      <c r="U928" s="14" t="s">
        <v>120</v>
      </c>
      <c r="V928" s="14" t="s">
        <v>120</v>
      </c>
      <c r="W928" s="14">
        <v>85</v>
      </c>
      <c r="X928" s="14">
        <v>282</v>
      </c>
      <c r="Y928" s="14">
        <v>450</v>
      </c>
      <c r="Z928" s="14" t="s">
        <v>1774</v>
      </c>
      <c r="AA928" s="14" t="s">
        <v>3462</v>
      </c>
      <c r="AB928" s="14" t="s">
        <v>1116</v>
      </c>
      <c r="AC928" s="28"/>
      <c r="AD928" s="28"/>
      <c r="AE928" s="28"/>
      <c r="AF928" s="28"/>
    </row>
    <row r="929" ht="71.25" spans="1:32">
      <c r="A929" s="32" t="s">
        <v>57</v>
      </c>
      <c r="B929" s="14" t="s">
        <v>3463</v>
      </c>
      <c r="C929" s="14" t="s">
        <v>3464</v>
      </c>
      <c r="D929" s="14" t="s">
        <v>1116</v>
      </c>
      <c r="E929" s="14" t="s">
        <v>1117</v>
      </c>
      <c r="F929" s="14" t="s">
        <v>106</v>
      </c>
      <c r="G929" s="14" t="s">
        <v>1117</v>
      </c>
      <c r="H929" s="14" t="s">
        <v>2374</v>
      </c>
      <c r="I929" s="14">
        <v>25</v>
      </c>
      <c r="J929" s="14">
        <v>25</v>
      </c>
      <c r="K929" s="14"/>
      <c r="L929" s="14">
        <v>25</v>
      </c>
      <c r="M929" s="14"/>
      <c r="N929" s="14"/>
      <c r="O929" s="14"/>
      <c r="P929" s="14"/>
      <c r="Q929" s="14" t="s">
        <v>119</v>
      </c>
      <c r="R929" s="14" t="s">
        <v>108</v>
      </c>
      <c r="S929" s="14" t="s">
        <v>108</v>
      </c>
      <c r="T929" s="14" t="s">
        <v>120</v>
      </c>
      <c r="U929" s="14" t="s">
        <v>120</v>
      </c>
      <c r="V929" s="14" t="s">
        <v>120</v>
      </c>
      <c r="W929" s="14">
        <v>121</v>
      </c>
      <c r="X929" s="14">
        <v>390</v>
      </c>
      <c r="Y929" s="14">
        <v>790</v>
      </c>
      <c r="Z929" s="14" t="s">
        <v>1774</v>
      </c>
      <c r="AA929" s="14" t="s">
        <v>3465</v>
      </c>
      <c r="AB929" s="14" t="s">
        <v>1116</v>
      </c>
      <c r="AC929" s="28"/>
      <c r="AD929" s="28"/>
      <c r="AE929" s="28"/>
      <c r="AF929" s="28"/>
    </row>
    <row r="930" ht="213.75" spans="1:32">
      <c r="A930" s="32" t="s">
        <v>57</v>
      </c>
      <c r="B930" s="14" t="s">
        <v>3466</v>
      </c>
      <c r="C930" s="14" t="s">
        <v>3467</v>
      </c>
      <c r="D930" s="14" t="s">
        <v>1116</v>
      </c>
      <c r="E930" s="14" t="s">
        <v>1550</v>
      </c>
      <c r="F930" s="14" t="s">
        <v>106</v>
      </c>
      <c r="G930" s="14" t="s">
        <v>1550</v>
      </c>
      <c r="H930" s="14" t="s">
        <v>1929</v>
      </c>
      <c r="I930" s="14">
        <v>140</v>
      </c>
      <c r="J930" s="14">
        <v>140</v>
      </c>
      <c r="K930" s="14"/>
      <c r="L930" s="14">
        <v>140</v>
      </c>
      <c r="M930" s="14"/>
      <c r="N930" s="14"/>
      <c r="O930" s="14"/>
      <c r="P930" s="14"/>
      <c r="Q930" s="14" t="s">
        <v>119</v>
      </c>
      <c r="R930" s="14" t="s">
        <v>108</v>
      </c>
      <c r="S930" s="14" t="s">
        <v>120</v>
      </c>
      <c r="T930" s="14" t="s">
        <v>120</v>
      </c>
      <c r="U930" s="14" t="s">
        <v>120</v>
      </c>
      <c r="V930" s="14" t="s">
        <v>120</v>
      </c>
      <c r="W930" s="14">
        <v>110</v>
      </c>
      <c r="X930" s="14">
        <v>410</v>
      </c>
      <c r="Y930" s="14">
        <v>2600</v>
      </c>
      <c r="Z930" s="14" t="s">
        <v>3468</v>
      </c>
      <c r="AA930" s="14" t="s">
        <v>3469</v>
      </c>
      <c r="AB930" s="14" t="s">
        <v>1116</v>
      </c>
      <c r="AC930" s="28"/>
      <c r="AD930" s="28"/>
      <c r="AE930" s="28"/>
      <c r="AF930" s="28"/>
    </row>
    <row r="931" ht="85.5" spans="1:32">
      <c r="A931" s="32" t="s">
        <v>57</v>
      </c>
      <c r="B931" s="14" t="s">
        <v>3470</v>
      </c>
      <c r="C931" s="14" t="s">
        <v>3471</v>
      </c>
      <c r="D931" s="14" t="s">
        <v>1116</v>
      </c>
      <c r="E931" s="14" t="s">
        <v>1329</v>
      </c>
      <c r="F931" s="14" t="s">
        <v>106</v>
      </c>
      <c r="G931" s="14" t="s">
        <v>1329</v>
      </c>
      <c r="H931" s="14" t="s">
        <v>1330</v>
      </c>
      <c r="I931" s="14">
        <v>36</v>
      </c>
      <c r="J931" s="14">
        <v>36</v>
      </c>
      <c r="K931" s="14"/>
      <c r="L931" s="14">
        <v>36</v>
      </c>
      <c r="M931" s="14"/>
      <c r="N931" s="14"/>
      <c r="O931" s="14"/>
      <c r="P931" s="14"/>
      <c r="Q931" s="14" t="s">
        <v>119</v>
      </c>
      <c r="R931" s="14" t="s">
        <v>108</v>
      </c>
      <c r="S931" s="14" t="s">
        <v>108</v>
      </c>
      <c r="T931" s="14" t="s">
        <v>120</v>
      </c>
      <c r="U931" s="14" t="s">
        <v>120</v>
      </c>
      <c r="V931" s="14" t="s">
        <v>120</v>
      </c>
      <c r="W931" s="14">
        <v>120</v>
      </c>
      <c r="X931" s="14">
        <v>441</v>
      </c>
      <c r="Y931" s="14">
        <v>568</v>
      </c>
      <c r="Z931" s="14" t="s">
        <v>1774</v>
      </c>
      <c r="AA931" s="14" t="s">
        <v>3472</v>
      </c>
      <c r="AB931" s="14" t="s">
        <v>1116</v>
      </c>
      <c r="AC931" s="28"/>
      <c r="AD931" s="28"/>
      <c r="AE931" s="28"/>
      <c r="AF931" s="28"/>
    </row>
    <row r="932" ht="71.25" spans="1:32">
      <c r="A932" s="32" t="s">
        <v>57</v>
      </c>
      <c r="B932" s="14" t="s">
        <v>3473</v>
      </c>
      <c r="C932" s="14" t="s">
        <v>3474</v>
      </c>
      <c r="D932" s="14" t="s">
        <v>1116</v>
      </c>
      <c r="E932" s="14" t="s">
        <v>1329</v>
      </c>
      <c r="F932" s="14" t="s">
        <v>106</v>
      </c>
      <c r="G932" s="14" t="s">
        <v>1329</v>
      </c>
      <c r="H932" s="14" t="s">
        <v>1330</v>
      </c>
      <c r="I932" s="14">
        <v>6.48</v>
      </c>
      <c r="J932" s="14">
        <v>6.48</v>
      </c>
      <c r="K932" s="14"/>
      <c r="L932" s="14">
        <v>6.48</v>
      </c>
      <c r="M932" s="14"/>
      <c r="N932" s="14"/>
      <c r="O932" s="14"/>
      <c r="P932" s="14"/>
      <c r="Q932" s="14" t="s">
        <v>119</v>
      </c>
      <c r="R932" s="14" t="s">
        <v>108</v>
      </c>
      <c r="S932" s="14" t="s">
        <v>108</v>
      </c>
      <c r="T932" s="14" t="s">
        <v>120</v>
      </c>
      <c r="U932" s="14" t="s">
        <v>120</v>
      </c>
      <c r="V932" s="14" t="s">
        <v>120</v>
      </c>
      <c r="W932" s="14">
        <v>120</v>
      </c>
      <c r="X932" s="14">
        <v>441</v>
      </c>
      <c r="Y932" s="14">
        <v>387</v>
      </c>
      <c r="Z932" s="14" t="s">
        <v>1774</v>
      </c>
      <c r="AA932" s="14" t="s">
        <v>3475</v>
      </c>
      <c r="AB932" s="14" t="s">
        <v>1116</v>
      </c>
      <c r="AC932" s="28"/>
      <c r="AD932" s="28"/>
      <c r="AE932" s="28"/>
      <c r="AF932" s="28"/>
    </row>
    <row r="933" ht="142.5" spans="1:32">
      <c r="A933" s="32" t="s">
        <v>57</v>
      </c>
      <c r="B933" s="14" t="s">
        <v>3476</v>
      </c>
      <c r="C933" s="14" t="s">
        <v>3477</v>
      </c>
      <c r="D933" s="14" t="s">
        <v>1116</v>
      </c>
      <c r="E933" s="14" t="s">
        <v>1329</v>
      </c>
      <c r="F933" s="14" t="s">
        <v>106</v>
      </c>
      <c r="G933" s="14" t="s">
        <v>1329</v>
      </c>
      <c r="H933" s="14" t="s">
        <v>1330</v>
      </c>
      <c r="I933" s="14">
        <v>3.6</v>
      </c>
      <c r="J933" s="14">
        <v>3.6</v>
      </c>
      <c r="K933" s="14"/>
      <c r="L933" s="14">
        <v>3.6</v>
      </c>
      <c r="M933" s="14"/>
      <c r="N933" s="14"/>
      <c r="O933" s="14"/>
      <c r="P933" s="14"/>
      <c r="Q933" s="14" t="s">
        <v>119</v>
      </c>
      <c r="R933" s="14" t="s">
        <v>108</v>
      </c>
      <c r="S933" s="14" t="s">
        <v>108</v>
      </c>
      <c r="T933" s="14" t="s">
        <v>120</v>
      </c>
      <c r="U933" s="14" t="s">
        <v>120</v>
      </c>
      <c r="V933" s="14" t="s">
        <v>120</v>
      </c>
      <c r="W933" s="14">
        <v>120</v>
      </c>
      <c r="X933" s="14">
        <v>441</v>
      </c>
      <c r="Y933" s="14">
        <v>535</v>
      </c>
      <c r="Z933" s="14" t="s">
        <v>1774</v>
      </c>
      <c r="AA933" s="14" t="s">
        <v>3478</v>
      </c>
      <c r="AB933" s="14" t="s">
        <v>1116</v>
      </c>
      <c r="AC933" s="28"/>
      <c r="AD933" s="28"/>
      <c r="AE933" s="28"/>
      <c r="AF933" s="28"/>
    </row>
    <row r="934" ht="71.25" spans="1:32">
      <c r="A934" s="32" t="s">
        <v>57</v>
      </c>
      <c r="B934" s="14" t="s">
        <v>3479</v>
      </c>
      <c r="C934" s="14" t="s">
        <v>3480</v>
      </c>
      <c r="D934" s="14" t="s">
        <v>1116</v>
      </c>
      <c r="E934" s="14" t="s">
        <v>1329</v>
      </c>
      <c r="F934" s="14" t="s">
        <v>106</v>
      </c>
      <c r="G934" s="14" t="s">
        <v>1329</v>
      </c>
      <c r="H934" s="14" t="s">
        <v>1330</v>
      </c>
      <c r="I934" s="14">
        <v>2.88</v>
      </c>
      <c r="J934" s="14">
        <v>2.88</v>
      </c>
      <c r="K934" s="14"/>
      <c r="L934" s="14">
        <v>2.88</v>
      </c>
      <c r="M934" s="14"/>
      <c r="N934" s="14"/>
      <c r="O934" s="14"/>
      <c r="P934" s="14"/>
      <c r="Q934" s="14" t="s">
        <v>119</v>
      </c>
      <c r="R934" s="14" t="s">
        <v>108</v>
      </c>
      <c r="S934" s="14" t="s">
        <v>108</v>
      </c>
      <c r="T934" s="14" t="s">
        <v>120</v>
      </c>
      <c r="U934" s="14" t="s">
        <v>120</v>
      </c>
      <c r="V934" s="14" t="s">
        <v>120</v>
      </c>
      <c r="W934" s="14">
        <v>120</v>
      </c>
      <c r="X934" s="14">
        <v>441</v>
      </c>
      <c r="Y934" s="14">
        <v>427</v>
      </c>
      <c r="Z934" s="14" t="s">
        <v>1774</v>
      </c>
      <c r="AA934" s="14" t="s">
        <v>3481</v>
      </c>
      <c r="AB934" s="14" t="s">
        <v>1116</v>
      </c>
      <c r="AC934" s="28"/>
      <c r="AD934" s="28"/>
      <c r="AE934" s="28"/>
      <c r="AF934" s="28"/>
    </row>
    <row r="935" ht="142.5" spans="1:32">
      <c r="A935" s="32" t="s">
        <v>57</v>
      </c>
      <c r="B935" s="14" t="s">
        <v>3482</v>
      </c>
      <c r="C935" s="14" t="s">
        <v>3483</v>
      </c>
      <c r="D935" s="14" t="s">
        <v>1116</v>
      </c>
      <c r="E935" s="14" t="s">
        <v>1329</v>
      </c>
      <c r="F935" s="14" t="s">
        <v>106</v>
      </c>
      <c r="G935" s="14" t="s">
        <v>1329</v>
      </c>
      <c r="H935" s="14" t="s">
        <v>1330</v>
      </c>
      <c r="I935" s="14">
        <v>10.08</v>
      </c>
      <c r="J935" s="14">
        <v>10.08</v>
      </c>
      <c r="K935" s="14"/>
      <c r="L935" s="14">
        <v>10.08</v>
      </c>
      <c r="M935" s="14"/>
      <c r="N935" s="14"/>
      <c r="O935" s="14"/>
      <c r="P935" s="14"/>
      <c r="Q935" s="14" t="s">
        <v>119</v>
      </c>
      <c r="R935" s="14" t="s">
        <v>108</v>
      </c>
      <c r="S935" s="14" t="s">
        <v>108</v>
      </c>
      <c r="T935" s="14" t="s">
        <v>120</v>
      </c>
      <c r="U935" s="14" t="s">
        <v>120</v>
      </c>
      <c r="V935" s="14" t="s">
        <v>120</v>
      </c>
      <c r="W935" s="14">
        <v>82</v>
      </c>
      <c r="X935" s="14">
        <v>324</v>
      </c>
      <c r="Y935" s="14">
        <v>324</v>
      </c>
      <c r="Z935" s="14" t="s">
        <v>1774</v>
      </c>
      <c r="AA935" s="14" t="s">
        <v>3484</v>
      </c>
      <c r="AB935" s="14" t="s">
        <v>1116</v>
      </c>
      <c r="AC935" s="28"/>
      <c r="AD935" s="28"/>
      <c r="AE935" s="28"/>
      <c r="AF935" s="28"/>
    </row>
    <row r="936" ht="142.5" spans="1:32">
      <c r="A936" s="32" t="s">
        <v>57</v>
      </c>
      <c r="B936" s="14" t="s">
        <v>3485</v>
      </c>
      <c r="C936" s="14" t="s">
        <v>3486</v>
      </c>
      <c r="D936" s="14" t="s">
        <v>1116</v>
      </c>
      <c r="E936" s="14" t="s">
        <v>1329</v>
      </c>
      <c r="F936" s="14" t="s">
        <v>106</v>
      </c>
      <c r="G936" s="14" t="s">
        <v>1329</v>
      </c>
      <c r="H936" s="14" t="s">
        <v>1330</v>
      </c>
      <c r="I936" s="14">
        <v>15.84</v>
      </c>
      <c r="J936" s="14">
        <v>15.84</v>
      </c>
      <c r="K936" s="14"/>
      <c r="L936" s="14">
        <v>15.84</v>
      </c>
      <c r="M936" s="14"/>
      <c r="N936" s="14"/>
      <c r="O936" s="14"/>
      <c r="P936" s="14"/>
      <c r="Q936" s="14" t="s">
        <v>119</v>
      </c>
      <c r="R936" s="14" t="s">
        <v>108</v>
      </c>
      <c r="S936" s="14" t="s">
        <v>108</v>
      </c>
      <c r="T936" s="14" t="s">
        <v>120</v>
      </c>
      <c r="U936" s="14" t="s">
        <v>120</v>
      </c>
      <c r="V936" s="14" t="s">
        <v>120</v>
      </c>
      <c r="W936" s="14">
        <v>56</v>
      </c>
      <c r="X936" s="14">
        <v>184</v>
      </c>
      <c r="Y936" s="14">
        <v>184</v>
      </c>
      <c r="Z936" s="14" t="s">
        <v>1774</v>
      </c>
      <c r="AA936" s="14" t="s">
        <v>3487</v>
      </c>
      <c r="AB936" s="14" t="s">
        <v>1116</v>
      </c>
      <c r="AC936" s="28"/>
      <c r="AD936" s="28"/>
      <c r="AE936" s="28"/>
      <c r="AF936" s="28"/>
    </row>
    <row r="937" ht="142.5" spans="1:32">
      <c r="A937" s="32" t="s">
        <v>57</v>
      </c>
      <c r="B937" s="14" t="s">
        <v>3488</v>
      </c>
      <c r="C937" s="14" t="s">
        <v>3489</v>
      </c>
      <c r="D937" s="14" t="s">
        <v>1116</v>
      </c>
      <c r="E937" s="14" t="s">
        <v>1329</v>
      </c>
      <c r="F937" s="14" t="s">
        <v>106</v>
      </c>
      <c r="G937" s="14" t="s">
        <v>1329</v>
      </c>
      <c r="H937" s="14" t="s">
        <v>1330</v>
      </c>
      <c r="I937" s="14">
        <v>19.8</v>
      </c>
      <c r="J937" s="14">
        <v>19.8</v>
      </c>
      <c r="K937" s="14"/>
      <c r="L937" s="14">
        <v>19.8</v>
      </c>
      <c r="M937" s="14"/>
      <c r="N937" s="14"/>
      <c r="O937" s="14"/>
      <c r="P937" s="14"/>
      <c r="Q937" s="14" t="s">
        <v>119</v>
      </c>
      <c r="R937" s="14" t="s">
        <v>108</v>
      </c>
      <c r="S937" s="14" t="s">
        <v>108</v>
      </c>
      <c r="T937" s="14" t="s">
        <v>120</v>
      </c>
      <c r="U937" s="14" t="s">
        <v>120</v>
      </c>
      <c r="V937" s="14" t="s">
        <v>120</v>
      </c>
      <c r="W937" s="14">
        <v>120</v>
      </c>
      <c r="X937" s="14">
        <v>441</v>
      </c>
      <c r="Y937" s="14">
        <v>476</v>
      </c>
      <c r="Z937" s="14" t="s">
        <v>1774</v>
      </c>
      <c r="AA937" s="14" t="s">
        <v>3490</v>
      </c>
      <c r="AB937" s="14" t="s">
        <v>1116</v>
      </c>
      <c r="AC937" s="28"/>
      <c r="AD937" s="28"/>
      <c r="AE937" s="28"/>
      <c r="AF937" s="28"/>
    </row>
    <row r="938" ht="57" spans="1:32">
      <c r="A938" s="32" t="s">
        <v>57</v>
      </c>
      <c r="B938" s="14" t="s">
        <v>3491</v>
      </c>
      <c r="C938" s="14" t="s">
        <v>3492</v>
      </c>
      <c r="D938" s="14" t="s">
        <v>1116</v>
      </c>
      <c r="E938" s="14" t="s">
        <v>2391</v>
      </c>
      <c r="F938" s="14" t="s">
        <v>106</v>
      </c>
      <c r="G938" s="14" t="s">
        <v>2391</v>
      </c>
      <c r="H938" s="14" t="s">
        <v>2392</v>
      </c>
      <c r="I938" s="14">
        <v>80</v>
      </c>
      <c r="J938" s="14">
        <v>80</v>
      </c>
      <c r="K938" s="14"/>
      <c r="L938" s="14">
        <v>80</v>
      </c>
      <c r="M938" s="14"/>
      <c r="N938" s="14"/>
      <c r="O938" s="14"/>
      <c r="P938" s="14"/>
      <c r="Q938" s="14" t="s">
        <v>119</v>
      </c>
      <c r="R938" s="14" t="s">
        <v>108</v>
      </c>
      <c r="S938" s="14" t="s">
        <v>108</v>
      </c>
      <c r="T938" s="14" t="s">
        <v>120</v>
      </c>
      <c r="U938" s="14" t="s">
        <v>120</v>
      </c>
      <c r="V938" s="14" t="s">
        <v>120</v>
      </c>
      <c r="W938" s="14">
        <v>36</v>
      </c>
      <c r="X938" s="14">
        <v>186</v>
      </c>
      <c r="Y938" s="14">
        <v>1682</v>
      </c>
      <c r="Z938" s="14" t="s">
        <v>3493</v>
      </c>
      <c r="AA938" s="14" t="s">
        <v>3493</v>
      </c>
      <c r="AB938" s="14" t="s">
        <v>1116</v>
      </c>
      <c r="AC938" s="28"/>
      <c r="AD938" s="28"/>
      <c r="AE938" s="28"/>
      <c r="AF938" s="28"/>
    </row>
    <row r="939" ht="99.75" spans="1:32">
      <c r="A939" s="32" t="s">
        <v>57</v>
      </c>
      <c r="B939" s="14" t="s">
        <v>3494</v>
      </c>
      <c r="C939" s="14" t="s">
        <v>3495</v>
      </c>
      <c r="D939" s="14" t="s">
        <v>1116</v>
      </c>
      <c r="E939" s="14" t="s">
        <v>2391</v>
      </c>
      <c r="F939" s="14" t="s">
        <v>106</v>
      </c>
      <c r="G939" s="14" t="s">
        <v>2391</v>
      </c>
      <c r="H939" s="14" t="s">
        <v>2392</v>
      </c>
      <c r="I939" s="14">
        <v>140</v>
      </c>
      <c r="J939" s="14">
        <v>140</v>
      </c>
      <c r="K939" s="14"/>
      <c r="L939" s="14">
        <v>140</v>
      </c>
      <c r="M939" s="14"/>
      <c r="N939" s="14"/>
      <c r="O939" s="14"/>
      <c r="P939" s="14"/>
      <c r="Q939" s="14" t="s">
        <v>119</v>
      </c>
      <c r="R939" s="14" t="s">
        <v>108</v>
      </c>
      <c r="S939" s="14" t="s">
        <v>108</v>
      </c>
      <c r="T939" s="14" t="s">
        <v>120</v>
      </c>
      <c r="U939" s="14" t="s">
        <v>120</v>
      </c>
      <c r="V939" s="14" t="s">
        <v>120</v>
      </c>
      <c r="W939" s="14">
        <v>52</v>
      </c>
      <c r="X939" s="14">
        <v>246</v>
      </c>
      <c r="Y939" s="14">
        <v>1682</v>
      </c>
      <c r="Z939" s="14" t="s">
        <v>3493</v>
      </c>
      <c r="AA939" s="14" t="s">
        <v>3493</v>
      </c>
      <c r="AB939" s="14" t="s">
        <v>1116</v>
      </c>
      <c r="AC939" s="28"/>
      <c r="AD939" s="28"/>
      <c r="AE939" s="28"/>
      <c r="AF939" s="28"/>
    </row>
    <row r="940" ht="313.5" spans="1:32">
      <c r="A940" s="32" t="s">
        <v>57</v>
      </c>
      <c r="B940" s="14" t="s">
        <v>3496</v>
      </c>
      <c r="C940" s="14" t="s">
        <v>3497</v>
      </c>
      <c r="D940" s="14" t="s">
        <v>1116</v>
      </c>
      <c r="E940" s="14" t="s">
        <v>1439</v>
      </c>
      <c r="F940" s="14" t="s">
        <v>106</v>
      </c>
      <c r="G940" s="14" t="s">
        <v>1439</v>
      </c>
      <c r="H940" s="14" t="s">
        <v>2402</v>
      </c>
      <c r="I940" s="14">
        <v>168</v>
      </c>
      <c r="J940" s="14">
        <v>168</v>
      </c>
      <c r="K940" s="14"/>
      <c r="L940" s="14">
        <v>168</v>
      </c>
      <c r="M940" s="14"/>
      <c r="N940" s="14"/>
      <c r="O940" s="14"/>
      <c r="P940" s="14"/>
      <c r="Q940" s="14" t="s">
        <v>119</v>
      </c>
      <c r="R940" s="14" t="s">
        <v>108</v>
      </c>
      <c r="S940" s="14" t="s">
        <v>108</v>
      </c>
      <c r="T940" s="14" t="s">
        <v>108</v>
      </c>
      <c r="U940" s="14" t="s">
        <v>108</v>
      </c>
      <c r="V940" s="14" t="s">
        <v>120</v>
      </c>
      <c r="W940" s="14">
        <v>24</v>
      </c>
      <c r="X940" s="14">
        <v>96</v>
      </c>
      <c r="Y940" s="14">
        <v>96</v>
      </c>
      <c r="Z940" s="14" t="s">
        <v>3498</v>
      </c>
      <c r="AA940" s="14" t="s">
        <v>3499</v>
      </c>
      <c r="AB940" s="14" t="s">
        <v>1116</v>
      </c>
      <c r="AC940" s="28"/>
      <c r="AD940" s="28"/>
      <c r="AE940" s="28"/>
      <c r="AF940" s="28"/>
    </row>
    <row r="941" ht="85.5" spans="1:32">
      <c r="A941" s="32" t="s">
        <v>57</v>
      </c>
      <c r="B941" s="14" t="s">
        <v>3500</v>
      </c>
      <c r="C941" s="14" t="s">
        <v>3501</v>
      </c>
      <c r="D941" s="14" t="s">
        <v>1116</v>
      </c>
      <c r="E941" s="14" t="s">
        <v>2385</v>
      </c>
      <c r="F941" s="14" t="s">
        <v>106</v>
      </c>
      <c r="G941" s="14" t="s">
        <v>2385</v>
      </c>
      <c r="H941" s="14" t="s">
        <v>2386</v>
      </c>
      <c r="I941" s="14">
        <v>80</v>
      </c>
      <c r="J941" s="14">
        <v>80</v>
      </c>
      <c r="K941" s="14"/>
      <c r="L941" s="14">
        <v>80</v>
      </c>
      <c r="M941" s="14"/>
      <c r="N941" s="14"/>
      <c r="O941" s="14"/>
      <c r="P941" s="14"/>
      <c r="Q941" s="14" t="s">
        <v>119</v>
      </c>
      <c r="R941" s="14" t="s">
        <v>108</v>
      </c>
      <c r="S941" s="14" t="s">
        <v>120</v>
      </c>
      <c r="T941" s="14" t="s">
        <v>120</v>
      </c>
      <c r="U941" s="14" t="s">
        <v>120</v>
      </c>
      <c r="V941" s="14" t="s">
        <v>120</v>
      </c>
      <c r="W941" s="14">
        <v>27</v>
      </c>
      <c r="X941" s="14">
        <v>103</v>
      </c>
      <c r="Y941" s="14">
        <v>870</v>
      </c>
      <c r="Z941" s="14" t="s">
        <v>3502</v>
      </c>
      <c r="AA941" s="14" t="s">
        <v>3503</v>
      </c>
      <c r="AB941" s="14" t="s">
        <v>1116</v>
      </c>
      <c r="AC941" s="28"/>
      <c r="AD941" s="28"/>
      <c r="AE941" s="28"/>
      <c r="AF941" s="28"/>
    </row>
    <row r="942" ht="327.75" spans="1:32">
      <c r="A942" s="32" t="s">
        <v>57</v>
      </c>
      <c r="B942" s="14" t="s">
        <v>3504</v>
      </c>
      <c r="C942" s="14" t="s">
        <v>3505</v>
      </c>
      <c r="D942" s="14" t="s">
        <v>1116</v>
      </c>
      <c r="E942" s="14" t="s">
        <v>2407</v>
      </c>
      <c r="F942" s="14" t="s">
        <v>106</v>
      </c>
      <c r="G942" s="14" t="s">
        <v>2407</v>
      </c>
      <c r="H942" s="14" t="s">
        <v>2408</v>
      </c>
      <c r="I942" s="14">
        <v>96</v>
      </c>
      <c r="J942" s="14">
        <v>96</v>
      </c>
      <c r="K942" s="14"/>
      <c r="L942" s="14">
        <v>96</v>
      </c>
      <c r="M942" s="14"/>
      <c r="N942" s="14"/>
      <c r="O942" s="14"/>
      <c r="P942" s="14"/>
      <c r="Q942" s="14" t="s">
        <v>119</v>
      </c>
      <c r="R942" s="14" t="s">
        <v>108</v>
      </c>
      <c r="S942" s="14" t="s">
        <v>108</v>
      </c>
      <c r="T942" s="14" t="s">
        <v>108</v>
      </c>
      <c r="U942" s="14" t="s">
        <v>108</v>
      </c>
      <c r="V942" s="14" t="s">
        <v>120</v>
      </c>
      <c r="W942" s="14">
        <v>163</v>
      </c>
      <c r="X942" s="14">
        <v>557</v>
      </c>
      <c r="Y942" s="14">
        <v>1524</v>
      </c>
      <c r="Z942" s="14" t="s">
        <v>3506</v>
      </c>
      <c r="AA942" s="14" t="s">
        <v>3507</v>
      </c>
      <c r="AB942" s="14" t="s">
        <v>1116</v>
      </c>
      <c r="AC942" s="28"/>
      <c r="AD942" s="28"/>
      <c r="AE942" s="28"/>
      <c r="AF942" s="28"/>
    </row>
    <row r="943" ht="57" spans="1:32">
      <c r="A943" s="32" t="s">
        <v>57</v>
      </c>
      <c r="B943" s="14" t="s">
        <v>3508</v>
      </c>
      <c r="C943" s="14" t="s">
        <v>3509</v>
      </c>
      <c r="D943" s="14" t="s">
        <v>1116</v>
      </c>
      <c r="E943" s="14" t="s">
        <v>1409</v>
      </c>
      <c r="F943" s="14" t="s">
        <v>106</v>
      </c>
      <c r="G943" s="14" t="s">
        <v>1409</v>
      </c>
      <c r="H943" s="14" t="s">
        <v>1410</v>
      </c>
      <c r="I943" s="14">
        <v>220</v>
      </c>
      <c r="J943" s="14">
        <v>220</v>
      </c>
      <c r="K943" s="14"/>
      <c r="L943" s="14">
        <v>220</v>
      </c>
      <c r="M943" s="14"/>
      <c r="N943" s="14"/>
      <c r="O943" s="14"/>
      <c r="P943" s="14"/>
      <c r="Q943" s="14" t="s">
        <v>119</v>
      </c>
      <c r="R943" s="14" t="s">
        <v>108</v>
      </c>
      <c r="S943" s="14" t="s">
        <v>120</v>
      </c>
      <c r="T943" s="14" t="s">
        <v>120</v>
      </c>
      <c r="U943" s="14" t="s">
        <v>120</v>
      </c>
      <c r="V943" s="14" t="s">
        <v>120</v>
      </c>
      <c r="W943" s="14">
        <v>102</v>
      </c>
      <c r="X943" s="14">
        <v>371</v>
      </c>
      <c r="Y943" s="14">
        <v>1239</v>
      </c>
      <c r="Z943" s="14" t="s">
        <v>3450</v>
      </c>
      <c r="AA943" s="14" t="s">
        <v>3510</v>
      </c>
      <c r="AB943" s="14" t="s">
        <v>1116</v>
      </c>
      <c r="AC943" s="28"/>
      <c r="AD943" s="28"/>
      <c r="AE943" s="28"/>
      <c r="AF943" s="28"/>
    </row>
    <row r="944" ht="128.25" spans="1:32">
      <c r="A944" s="32" t="s">
        <v>57</v>
      </c>
      <c r="B944" s="14" t="s">
        <v>3511</v>
      </c>
      <c r="C944" s="14" t="s">
        <v>3512</v>
      </c>
      <c r="D944" s="14" t="s">
        <v>1116</v>
      </c>
      <c r="E944" s="14" t="s">
        <v>3513</v>
      </c>
      <c r="F944" s="14" t="s">
        <v>106</v>
      </c>
      <c r="G944" s="14" t="s">
        <v>3513</v>
      </c>
      <c r="H944" s="14" t="s">
        <v>3514</v>
      </c>
      <c r="I944" s="14">
        <v>24</v>
      </c>
      <c r="J944" s="14">
        <v>22</v>
      </c>
      <c r="K944" s="14"/>
      <c r="L944" s="14">
        <v>22</v>
      </c>
      <c r="M944" s="14"/>
      <c r="N944" s="14"/>
      <c r="O944" s="14"/>
      <c r="P944" s="14">
        <v>2</v>
      </c>
      <c r="Q944" s="14" t="s">
        <v>107</v>
      </c>
      <c r="R944" s="14" t="s">
        <v>108</v>
      </c>
      <c r="S944" s="14" t="s">
        <v>108</v>
      </c>
      <c r="T944" s="14" t="s">
        <v>108</v>
      </c>
      <c r="U944" s="14" t="s">
        <v>108</v>
      </c>
      <c r="V944" s="14" t="s">
        <v>120</v>
      </c>
      <c r="W944" s="14">
        <v>121</v>
      </c>
      <c r="X944" s="14">
        <v>363</v>
      </c>
      <c r="Y944" s="14">
        <v>400</v>
      </c>
      <c r="Z944" s="14" t="s">
        <v>1774</v>
      </c>
      <c r="AA944" s="14" t="s">
        <v>3515</v>
      </c>
      <c r="AB944" s="14" t="s">
        <v>1116</v>
      </c>
      <c r="AC944" s="28"/>
      <c r="AD944" s="28"/>
      <c r="AE944" s="28"/>
      <c r="AF944" s="28"/>
    </row>
    <row r="945" ht="356.25" spans="1:32">
      <c r="A945" s="32" t="s">
        <v>57</v>
      </c>
      <c r="B945" s="14" t="s">
        <v>3516</v>
      </c>
      <c r="C945" s="14" t="s">
        <v>3517</v>
      </c>
      <c r="D945" s="14" t="s">
        <v>1116</v>
      </c>
      <c r="E945" s="14" t="s">
        <v>1544</v>
      </c>
      <c r="F945" s="14" t="s">
        <v>106</v>
      </c>
      <c r="G945" s="14" t="s">
        <v>1544</v>
      </c>
      <c r="H945" s="14" t="s">
        <v>1545</v>
      </c>
      <c r="I945" s="14">
        <v>45</v>
      </c>
      <c r="J945" s="14">
        <v>45</v>
      </c>
      <c r="K945" s="14"/>
      <c r="L945" s="14">
        <v>45</v>
      </c>
      <c r="M945" s="14"/>
      <c r="N945" s="14"/>
      <c r="O945" s="14"/>
      <c r="P945" s="14"/>
      <c r="Q945" s="14" t="s">
        <v>119</v>
      </c>
      <c r="R945" s="14" t="s">
        <v>108</v>
      </c>
      <c r="S945" s="14" t="s">
        <v>108</v>
      </c>
      <c r="T945" s="14" t="s">
        <v>108</v>
      </c>
      <c r="U945" s="14" t="s">
        <v>120</v>
      </c>
      <c r="V945" s="14" t="s">
        <v>120</v>
      </c>
      <c r="W945" s="14">
        <v>92</v>
      </c>
      <c r="X945" s="14">
        <v>295</v>
      </c>
      <c r="Y945" s="14">
        <v>1625</v>
      </c>
      <c r="Z945" s="14" t="s">
        <v>1774</v>
      </c>
      <c r="AA945" s="14" t="s">
        <v>1774</v>
      </c>
      <c r="AB945" s="14" t="s">
        <v>1116</v>
      </c>
      <c r="AC945" s="28"/>
      <c r="AD945" s="28"/>
      <c r="AE945" s="28"/>
      <c r="AF945" s="28"/>
    </row>
    <row r="946" ht="57" spans="1:32">
      <c r="A946" s="32" t="s">
        <v>57</v>
      </c>
      <c r="B946" s="14" t="s">
        <v>3518</v>
      </c>
      <c r="C946" s="14" t="s">
        <v>3519</v>
      </c>
      <c r="D946" s="14" t="s">
        <v>1116</v>
      </c>
      <c r="E946" s="14" t="s">
        <v>2413</v>
      </c>
      <c r="F946" s="14" t="s">
        <v>106</v>
      </c>
      <c r="G946" s="14" t="s">
        <v>2413</v>
      </c>
      <c r="H946" s="14" t="s">
        <v>2414</v>
      </c>
      <c r="I946" s="14">
        <v>1.95</v>
      </c>
      <c r="J946" s="14">
        <v>1.95</v>
      </c>
      <c r="K946" s="14"/>
      <c r="L946" s="14">
        <v>1.95</v>
      </c>
      <c r="M946" s="14"/>
      <c r="N946" s="14"/>
      <c r="O946" s="14"/>
      <c r="P946" s="14"/>
      <c r="Q946" s="14" t="s">
        <v>119</v>
      </c>
      <c r="R946" s="14" t="s">
        <v>108</v>
      </c>
      <c r="S946" s="14" t="s">
        <v>108</v>
      </c>
      <c r="T946" s="14" t="s">
        <v>120</v>
      </c>
      <c r="U946" s="14" t="s">
        <v>120</v>
      </c>
      <c r="V946" s="14" t="s">
        <v>120</v>
      </c>
      <c r="W946" s="14">
        <v>22</v>
      </c>
      <c r="X946" s="14">
        <v>84</v>
      </c>
      <c r="Y946" s="14">
        <v>84</v>
      </c>
      <c r="Z946" s="14" t="s">
        <v>1774</v>
      </c>
      <c r="AA946" s="14" t="s">
        <v>1774</v>
      </c>
      <c r="AB946" s="14" t="s">
        <v>1116</v>
      </c>
      <c r="AC946" s="28"/>
      <c r="AD946" s="28"/>
      <c r="AE946" s="28"/>
      <c r="AF946" s="28"/>
    </row>
    <row r="947" ht="57" spans="1:32">
      <c r="A947" s="32" t="s">
        <v>57</v>
      </c>
      <c r="B947" s="14" t="s">
        <v>3520</v>
      </c>
      <c r="C947" s="14" t="s">
        <v>3521</v>
      </c>
      <c r="D947" s="14" t="s">
        <v>1116</v>
      </c>
      <c r="E947" s="14" t="s">
        <v>2413</v>
      </c>
      <c r="F947" s="14" t="s">
        <v>106</v>
      </c>
      <c r="G947" s="14" t="s">
        <v>2413</v>
      </c>
      <c r="H947" s="14" t="s">
        <v>2414</v>
      </c>
      <c r="I947" s="14">
        <v>3.9</v>
      </c>
      <c r="J947" s="14">
        <v>3.9</v>
      </c>
      <c r="K947" s="14"/>
      <c r="L947" s="14">
        <v>3.9</v>
      </c>
      <c r="M947" s="14"/>
      <c r="N947" s="14"/>
      <c r="O947" s="14"/>
      <c r="P947" s="14"/>
      <c r="Q947" s="14" t="s">
        <v>119</v>
      </c>
      <c r="R947" s="14" t="s">
        <v>108</v>
      </c>
      <c r="S947" s="14" t="s">
        <v>108</v>
      </c>
      <c r="T947" s="14" t="s">
        <v>120</v>
      </c>
      <c r="U947" s="14" t="s">
        <v>120</v>
      </c>
      <c r="V947" s="14" t="s">
        <v>120</v>
      </c>
      <c r="W947" s="14">
        <v>18</v>
      </c>
      <c r="X947" s="14">
        <v>74</v>
      </c>
      <c r="Y947" s="14">
        <v>74</v>
      </c>
      <c r="Z947" s="14" t="s">
        <v>1774</v>
      </c>
      <c r="AA947" s="14" t="s">
        <v>1774</v>
      </c>
      <c r="AB947" s="14" t="s">
        <v>1116</v>
      </c>
      <c r="AC947" s="28"/>
      <c r="AD947" s="28"/>
      <c r="AE947" s="28"/>
      <c r="AF947" s="28"/>
    </row>
    <row r="948" ht="57" spans="1:32">
      <c r="A948" s="32" t="s">
        <v>57</v>
      </c>
      <c r="B948" s="14" t="s">
        <v>3522</v>
      </c>
      <c r="C948" s="14" t="s">
        <v>3523</v>
      </c>
      <c r="D948" s="14" t="s">
        <v>1116</v>
      </c>
      <c r="E948" s="14" t="s">
        <v>2413</v>
      </c>
      <c r="F948" s="14" t="s">
        <v>106</v>
      </c>
      <c r="G948" s="14" t="s">
        <v>2413</v>
      </c>
      <c r="H948" s="14" t="s">
        <v>2414</v>
      </c>
      <c r="I948" s="14">
        <v>30</v>
      </c>
      <c r="J948" s="14">
        <v>30</v>
      </c>
      <c r="K948" s="14"/>
      <c r="L948" s="14">
        <v>30</v>
      </c>
      <c r="M948" s="14"/>
      <c r="N948" s="14"/>
      <c r="O948" s="14"/>
      <c r="P948" s="14"/>
      <c r="Q948" s="14" t="s">
        <v>119</v>
      </c>
      <c r="R948" s="14" t="s">
        <v>108</v>
      </c>
      <c r="S948" s="14" t="s">
        <v>108</v>
      </c>
      <c r="T948" s="14" t="s">
        <v>120</v>
      </c>
      <c r="U948" s="14" t="s">
        <v>120</v>
      </c>
      <c r="V948" s="14" t="s">
        <v>120</v>
      </c>
      <c r="W948" s="14">
        <v>12</v>
      </c>
      <c r="X948" s="14">
        <v>35</v>
      </c>
      <c r="Y948" s="14">
        <v>35</v>
      </c>
      <c r="Z948" s="14" t="s">
        <v>1774</v>
      </c>
      <c r="AA948" s="14" t="s">
        <v>1774</v>
      </c>
      <c r="AB948" s="14" t="s">
        <v>1116</v>
      </c>
      <c r="AC948" s="28"/>
      <c r="AD948" s="28"/>
      <c r="AE948" s="28"/>
      <c r="AF948" s="28"/>
    </row>
    <row r="949" ht="57" spans="1:32">
      <c r="A949" s="32" t="s">
        <v>57</v>
      </c>
      <c r="B949" s="14" t="s">
        <v>3524</v>
      </c>
      <c r="C949" s="14" t="s">
        <v>3525</v>
      </c>
      <c r="D949" s="14" t="s">
        <v>1116</v>
      </c>
      <c r="E949" s="14" t="s">
        <v>2413</v>
      </c>
      <c r="F949" s="14" t="s">
        <v>106</v>
      </c>
      <c r="G949" s="14" t="s">
        <v>2413</v>
      </c>
      <c r="H949" s="14" t="s">
        <v>2414</v>
      </c>
      <c r="I949" s="14">
        <v>25</v>
      </c>
      <c r="J949" s="14">
        <v>25</v>
      </c>
      <c r="K949" s="14"/>
      <c r="L949" s="14">
        <v>25</v>
      </c>
      <c r="M949" s="14"/>
      <c r="N949" s="14"/>
      <c r="O949" s="14"/>
      <c r="P949" s="14"/>
      <c r="Q949" s="14" t="s">
        <v>119</v>
      </c>
      <c r="R949" s="14" t="s">
        <v>108</v>
      </c>
      <c r="S949" s="14" t="s">
        <v>108</v>
      </c>
      <c r="T949" s="14" t="s">
        <v>120</v>
      </c>
      <c r="U949" s="14" t="s">
        <v>120</v>
      </c>
      <c r="V949" s="14" t="s">
        <v>120</v>
      </c>
      <c r="W949" s="14">
        <v>18</v>
      </c>
      <c r="X949" s="14">
        <v>57</v>
      </c>
      <c r="Y949" s="14">
        <v>57</v>
      </c>
      <c r="Z949" s="14" t="s">
        <v>1774</v>
      </c>
      <c r="AA949" s="14" t="s">
        <v>1774</v>
      </c>
      <c r="AB949" s="14" t="s">
        <v>1116</v>
      </c>
      <c r="AC949" s="28"/>
      <c r="AD949" s="28"/>
      <c r="AE949" s="28"/>
      <c r="AF949" s="28"/>
    </row>
    <row r="950" ht="57" spans="1:32">
      <c r="A950" s="32" t="s">
        <v>57</v>
      </c>
      <c r="B950" s="14" t="s">
        <v>3526</v>
      </c>
      <c r="C950" s="14" t="s">
        <v>3527</v>
      </c>
      <c r="D950" s="14" t="s">
        <v>1116</v>
      </c>
      <c r="E950" s="14" t="s">
        <v>2413</v>
      </c>
      <c r="F950" s="14" t="s">
        <v>106</v>
      </c>
      <c r="G950" s="14" t="s">
        <v>2413</v>
      </c>
      <c r="H950" s="14" t="s">
        <v>2414</v>
      </c>
      <c r="I950" s="14">
        <v>20</v>
      </c>
      <c r="J950" s="14">
        <v>20</v>
      </c>
      <c r="K950" s="14"/>
      <c r="L950" s="14">
        <v>20</v>
      </c>
      <c r="M950" s="14"/>
      <c r="N950" s="14"/>
      <c r="O950" s="14"/>
      <c r="P950" s="14"/>
      <c r="Q950" s="14" t="s">
        <v>119</v>
      </c>
      <c r="R950" s="14" t="s">
        <v>108</v>
      </c>
      <c r="S950" s="14" t="s">
        <v>108</v>
      </c>
      <c r="T950" s="14" t="s">
        <v>120</v>
      </c>
      <c r="U950" s="14" t="s">
        <v>120</v>
      </c>
      <c r="V950" s="14" t="s">
        <v>120</v>
      </c>
      <c r="W950" s="14">
        <v>13</v>
      </c>
      <c r="X950" s="14">
        <v>38</v>
      </c>
      <c r="Y950" s="14">
        <v>38</v>
      </c>
      <c r="Z950" s="14" t="s">
        <v>1774</v>
      </c>
      <c r="AA950" s="14" t="s">
        <v>1774</v>
      </c>
      <c r="AB950" s="14" t="s">
        <v>1116</v>
      </c>
      <c r="AC950" s="28"/>
      <c r="AD950" s="28"/>
      <c r="AE950" s="28"/>
      <c r="AF950" s="28"/>
    </row>
    <row r="951" ht="57" spans="1:32">
      <c r="A951" s="32" t="s">
        <v>57</v>
      </c>
      <c r="B951" s="14" t="s">
        <v>3528</v>
      </c>
      <c r="C951" s="14" t="s">
        <v>3529</v>
      </c>
      <c r="D951" s="14" t="s">
        <v>1116</v>
      </c>
      <c r="E951" s="14" t="s">
        <v>2413</v>
      </c>
      <c r="F951" s="14" t="s">
        <v>106</v>
      </c>
      <c r="G951" s="14" t="s">
        <v>2413</v>
      </c>
      <c r="H951" s="14" t="s">
        <v>2414</v>
      </c>
      <c r="I951" s="14">
        <v>20</v>
      </c>
      <c r="J951" s="14">
        <v>20</v>
      </c>
      <c r="K951" s="14"/>
      <c r="L951" s="14">
        <v>20</v>
      </c>
      <c r="M951" s="14"/>
      <c r="N951" s="14"/>
      <c r="O951" s="14"/>
      <c r="P951" s="14"/>
      <c r="Q951" s="14" t="s">
        <v>119</v>
      </c>
      <c r="R951" s="14" t="s">
        <v>108</v>
      </c>
      <c r="S951" s="14" t="s">
        <v>108</v>
      </c>
      <c r="T951" s="14" t="s">
        <v>120</v>
      </c>
      <c r="U951" s="14" t="s">
        <v>120</v>
      </c>
      <c r="V951" s="14" t="s">
        <v>120</v>
      </c>
      <c r="W951" s="14">
        <v>12</v>
      </c>
      <c r="X951" s="14">
        <v>33</v>
      </c>
      <c r="Y951" s="14">
        <v>33</v>
      </c>
      <c r="Z951" s="14" t="s">
        <v>1774</v>
      </c>
      <c r="AA951" s="14" t="s">
        <v>1774</v>
      </c>
      <c r="AB951" s="14" t="s">
        <v>1116</v>
      </c>
      <c r="AC951" s="28"/>
      <c r="AD951" s="28"/>
      <c r="AE951" s="28"/>
      <c r="AF951" s="28"/>
    </row>
    <row r="952" ht="57" spans="1:32">
      <c r="A952" s="32" t="s">
        <v>57</v>
      </c>
      <c r="B952" s="14" t="s">
        <v>3530</v>
      </c>
      <c r="C952" s="14" t="s">
        <v>3531</v>
      </c>
      <c r="D952" s="14" t="s">
        <v>1116</v>
      </c>
      <c r="E952" s="14" t="s">
        <v>2413</v>
      </c>
      <c r="F952" s="14" t="s">
        <v>106</v>
      </c>
      <c r="G952" s="14" t="s">
        <v>2413</v>
      </c>
      <c r="H952" s="14" t="s">
        <v>2414</v>
      </c>
      <c r="I952" s="14">
        <v>78</v>
      </c>
      <c r="J952" s="14">
        <v>78</v>
      </c>
      <c r="K952" s="14"/>
      <c r="L952" s="14">
        <v>78</v>
      </c>
      <c r="M952" s="14"/>
      <c r="N952" s="14"/>
      <c r="O952" s="14"/>
      <c r="P952" s="14"/>
      <c r="Q952" s="14" t="s">
        <v>119</v>
      </c>
      <c r="R952" s="14" t="s">
        <v>108</v>
      </c>
      <c r="S952" s="14" t="s">
        <v>108</v>
      </c>
      <c r="T952" s="14" t="s">
        <v>120</v>
      </c>
      <c r="U952" s="14" t="s">
        <v>120</v>
      </c>
      <c r="V952" s="14" t="s">
        <v>120</v>
      </c>
      <c r="W952" s="14">
        <v>45</v>
      </c>
      <c r="X952" s="14">
        <v>135</v>
      </c>
      <c r="Y952" s="14">
        <v>135</v>
      </c>
      <c r="Z952" s="14" t="s">
        <v>1774</v>
      </c>
      <c r="AA952" s="14" t="s">
        <v>1774</v>
      </c>
      <c r="AB952" s="14" t="s">
        <v>1116</v>
      </c>
      <c r="AC952" s="28"/>
      <c r="AD952" s="28"/>
      <c r="AE952" s="28"/>
      <c r="AF952" s="28"/>
    </row>
    <row r="953" ht="57" spans="1:32">
      <c r="A953" s="32" t="s">
        <v>57</v>
      </c>
      <c r="B953" s="14" t="s">
        <v>3532</v>
      </c>
      <c r="C953" s="14" t="s">
        <v>3533</v>
      </c>
      <c r="D953" s="14" t="s">
        <v>1116</v>
      </c>
      <c r="E953" s="14" t="s">
        <v>2413</v>
      </c>
      <c r="F953" s="14" t="s">
        <v>106</v>
      </c>
      <c r="G953" s="14" t="s">
        <v>2413</v>
      </c>
      <c r="H953" s="14" t="s">
        <v>2414</v>
      </c>
      <c r="I953" s="14">
        <v>39</v>
      </c>
      <c r="J953" s="14">
        <v>39</v>
      </c>
      <c r="K953" s="14"/>
      <c r="L953" s="14">
        <v>39</v>
      </c>
      <c r="M953" s="14"/>
      <c r="N953" s="14"/>
      <c r="O953" s="14"/>
      <c r="P953" s="14"/>
      <c r="Q953" s="14" t="s">
        <v>119</v>
      </c>
      <c r="R953" s="14" t="s">
        <v>108</v>
      </c>
      <c r="S953" s="14" t="s">
        <v>108</v>
      </c>
      <c r="T953" s="14" t="s">
        <v>120</v>
      </c>
      <c r="U953" s="14" t="s">
        <v>120</v>
      </c>
      <c r="V953" s="14" t="s">
        <v>120</v>
      </c>
      <c r="W953" s="14">
        <v>13</v>
      </c>
      <c r="X953" s="14">
        <v>49</v>
      </c>
      <c r="Y953" s="14">
        <v>49</v>
      </c>
      <c r="Z953" s="14" t="s">
        <v>1774</v>
      </c>
      <c r="AA953" s="14" t="s">
        <v>1774</v>
      </c>
      <c r="AB953" s="14" t="s">
        <v>1116</v>
      </c>
      <c r="AC953" s="28"/>
      <c r="AD953" s="28"/>
      <c r="AE953" s="28"/>
      <c r="AF953" s="28"/>
    </row>
    <row r="954" ht="57" spans="1:32">
      <c r="A954" s="32" t="s">
        <v>57</v>
      </c>
      <c r="B954" s="14" t="s">
        <v>3534</v>
      </c>
      <c r="C954" s="14" t="s">
        <v>3535</v>
      </c>
      <c r="D954" s="14" t="s">
        <v>1116</v>
      </c>
      <c r="E954" s="14" t="s">
        <v>2413</v>
      </c>
      <c r="F954" s="14" t="s">
        <v>106</v>
      </c>
      <c r="G954" s="14" t="s">
        <v>2413</v>
      </c>
      <c r="H954" s="14" t="s">
        <v>2414</v>
      </c>
      <c r="I954" s="14">
        <v>39</v>
      </c>
      <c r="J954" s="14">
        <v>39</v>
      </c>
      <c r="K954" s="14"/>
      <c r="L954" s="14">
        <v>39</v>
      </c>
      <c r="M954" s="14"/>
      <c r="N954" s="14"/>
      <c r="O954" s="14"/>
      <c r="P954" s="14"/>
      <c r="Q954" s="14" t="s">
        <v>119</v>
      </c>
      <c r="R954" s="14" t="s">
        <v>108</v>
      </c>
      <c r="S954" s="14" t="s">
        <v>108</v>
      </c>
      <c r="T954" s="14" t="s">
        <v>120</v>
      </c>
      <c r="U954" s="14" t="s">
        <v>120</v>
      </c>
      <c r="V954" s="14" t="s">
        <v>120</v>
      </c>
      <c r="W954" s="14">
        <v>17</v>
      </c>
      <c r="X954" s="14">
        <v>52</v>
      </c>
      <c r="Y954" s="14">
        <v>52</v>
      </c>
      <c r="Z954" s="14" t="s">
        <v>1774</v>
      </c>
      <c r="AA954" s="14" t="s">
        <v>1774</v>
      </c>
      <c r="AB954" s="14" t="s">
        <v>1116</v>
      </c>
      <c r="AC954" s="28"/>
      <c r="AD954" s="28"/>
      <c r="AE954" s="28"/>
      <c r="AF954" s="28"/>
    </row>
    <row r="955" ht="57" spans="1:32">
      <c r="A955" s="32" t="s">
        <v>57</v>
      </c>
      <c r="B955" s="14" t="s">
        <v>3536</v>
      </c>
      <c r="C955" s="14" t="s">
        <v>3537</v>
      </c>
      <c r="D955" s="14" t="s">
        <v>1116</v>
      </c>
      <c r="E955" s="14" t="s">
        <v>2413</v>
      </c>
      <c r="F955" s="14" t="s">
        <v>106</v>
      </c>
      <c r="G955" s="14" t="s">
        <v>2413</v>
      </c>
      <c r="H955" s="14" t="s">
        <v>2414</v>
      </c>
      <c r="I955" s="14">
        <v>3.9</v>
      </c>
      <c r="J955" s="14">
        <v>3.9</v>
      </c>
      <c r="K955" s="14"/>
      <c r="L955" s="14">
        <v>3.9</v>
      </c>
      <c r="M955" s="14"/>
      <c r="N955" s="14"/>
      <c r="O955" s="14"/>
      <c r="P955" s="14"/>
      <c r="Q955" s="14" t="s">
        <v>119</v>
      </c>
      <c r="R955" s="14" t="s">
        <v>108</v>
      </c>
      <c r="S955" s="14" t="s">
        <v>108</v>
      </c>
      <c r="T955" s="14" t="s">
        <v>120</v>
      </c>
      <c r="U955" s="14" t="s">
        <v>120</v>
      </c>
      <c r="V955" s="14" t="s">
        <v>120</v>
      </c>
      <c r="W955" s="14">
        <v>13</v>
      </c>
      <c r="X955" s="14">
        <v>51</v>
      </c>
      <c r="Y955" s="14">
        <v>51</v>
      </c>
      <c r="Z955" s="14" t="s">
        <v>1774</v>
      </c>
      <c r="AA955" s="14" t="s">
        <v>1774</v>
      </c>
      <c r="AB955" s="14" t="s">
        <v>1116</v>
      </c>
      <c r="AC955" s="28"/>
      <c r="AD955" s="28"/>
      <c r="AE955" s="28"/>
      <c r="AF955" s="28"/>
    </row>
    <row r="956" ht="57" spans="1:32">
      <c r="A956" s="32" t="s">
        <v>57</v>
      </c>
      <c r="B956" s="14" t="s">
        <v>3538</v>
      </c>
      <c r="C956" s="14" t="s">
        <v>3539</v>
      </c>
      <c r="D956" s="14" t="s">
        <v>1116</v>
      </c>
      <c r="E956" s="14" t="s">
        <v>2418</v>
      </c>
      <c r="F956" s="14" t="s">
        <v>106</v>
      </c>
      <c r="G956" s="14" t="s">
        <v>2418</v>
      </c>
      <c r="H956" s="14" t="s">
        <v>2419</v>
      </c>
      <c r="I956" s="14">
        <v>95</v>
      </c>
      <c r="J956" s="14">
        <v>90</v>
      </c>
      <c r="K956" s="14"/>
      <c r="L956" s="14">
        <v>90</v>
      </c>
      <c r="M956" s="14"/>
      <c r="N956" s="14"/>
      <c r="O956" s="14"/>
      <c r="P956" s="14">
        <v>5</v>
      </c>
      <c r="Q956" s="14" t="s">
        <v>119</v>
      </c>
      <c r="R956" s="14" t="s">
        <v>108</v>
      </c>
      <c r="S956" s="14" t="s">
        <v>108</v>
      </c>
      <c r="T956" s="14" t="s">
        <v>120</v>
      </c>
      <c r="U956" s="14" t="s">
        <v>108</v>
      </c>
      <c r="V956" s="14" t="s">
        <v>120</v>
      </c>
      <c r="W956" s="14">
        <v>210</v>
      </c>
      <c r="X956" s="14">
        <v>735</v>
      </c>
      <c r="Y956" s="14">
        <v>210</v>
      </c>
      <c r="Z956" s="14" t="s">
        <v>3540</v>
      </c>
      <c r="AA956" s="14" t="s">
        <v>1774</v>
      </c>
      <c r="AB956" s="14" t="s">
        <v>1116</v>
      </c>
      <c r="AC956" s="28"/>
      <c r="AD956" s="28"/>
      <c r="AE956" s="28"/>
      <c r="AF956" s="28"/>
    </row>
    <row r="957" ht="57" spans="1:32">
      <c r="A957" s="32" t="s">
        <v>57</v>
      </c>
      <c r="B957" s="14" t="s">
        <v>3541</v>
      </c>
      <c r="C957" s="14" t="s">
        <v>3542</v>
      </c>
      <c r="D957" s="14" t="s">
        <v>1116</v>
      </c>
      <c r="E957" s="14" t="s">
        <v>1934</v>
      </c>
      <c r="F957" s="14" t="s">
        <v>106</v>
      </c>
      <c r="G957" s="14" t="s">
        <v>1934</v>
      </c>
      <c r="H957" s="14" t="s">
        <v>1935</v>
      </c>
      <c r="I957" s="14">
        <v>104.65</v>
      </c>
      <c r="J957" s="14">
        <v>104.65</v>
      </c>
      <c r="K957" s="14"/>
      <c r="L957" s="14">
        <v>104.65</v>
      </c>
      <c r="M957" s="14"/>
      <c r="N957" s="14"/>
      <c r="O957" s="14"/>
      <c r="P957" s="14"/>
      <c r="Q957" s="14" t="s">
        <v>119</v>
      </c>
      <c r="R957" s="14" t="s">
        <v>108</v>
      </c>
      <c r="S957" s="14" t="s">
        <v>120</v>
      </c>
      <c r="T957" s="14" t="s">
        <v>120</v>
      </c>
      <c r="U957" s="14" t="s">
        <v>120</v>
      </c>
      <c r="V957" s="14" t="s">
        <v>120</v>
      </c>
      <c r="W957" s="14">
        <v>130</v>
      </c>
      <c r="X957" s="14">
        <v>420</v>
      </c>
      <c r="Y957" s="14">
        <v>1518</v>
      </c>
      <c r="Z957" s="14" t="s">
        <v>1774</v>
      </c>
      <c r="AA957" s="14" t="s">
        <v>1774</v>
      </c>
      <c r="AB957" s="14" t="s">
        <v>1116</v>
      </c>
      <c r="AC957" s="28"/>
      <c r="AD957" s="28"/>
      <c r="AE957" s="28"/>
      <c r="AF957" s="28"/>
    </row>
    <row r="958" ht="99.75" spans="1:32">
      <c r="A958" s="32" t="s">
        <v>57</v>
      </c>
      <c r="B958" s="14" t="s">
        <v>3543</v>
      </c>
      <c r="C958" s="14" t="s">
        <v>3544</v>
      </c>
      <c r="D958" s="14" t="s">
        <v>1116</v>
      </c>
      <c r="E958" s="14" t="s">
        <v>1550</v>
      </c>
      <c r="F958" s="14" t="s">
        <v>106</v>
      </c>
      <c r="G958" s="14" t="s">
        <v>1550</v>
      </c>
      <c r="H958" s="14" t="s">
        <v>1929</v>
      </c>
      <c r="I958" s="14">
        <v>282</v>
      </c>
      <c r="J958" s="14">
        <v>282</v>
      </c>
      <c r="K958" s="14"/>
      <c r="L958" s="14">
        <v>282</v>
      </c>
      <c r="M958" s="14"/>
      <c r="N958" s="14"/>
      <c r="O958" s="14"/>
      <c r="P958" s="14"/>
      <c r="Q958" s="14" t="s">
        <v>119</v>
      </c>
      <c r="R958" s="14" t="s">
        <v>108</v>
      </c>
      <c r="S958" s="14" t="s">
        <v>120</v>
      </c>
      <c r="T958" s="14" t="s">
        <v>120</v>
      </c>
      <c r="U958" s="14" t="s">
        <v>108</v>
      </c>
      <c r="V958" s="14" t="s">
        <v>120</v>
      </c>
      <c r="W958" s="14">
        <v>133</v>
      </c>
      <c r="X958" s="14">
        <v>477</v>
      </c>
      <c r="Y958" s="14">
        <v>2600</v>
      </c>
      <c r="Z958" s="14" t="s">
        <v>3545</v>
      </c>
      <c r="AA958" s="14" t="s">
        <v>3546</v>
      </c>
      <c r="AB958" s="14" t="s">
        <v>1116</v>
      </c>
      <c r="AC958" s="28"/>
      <c r="AD958" s="28"/>
      <c r="AE958" s="28"/>
      <c r="AF958" s="28"/>
    </row>
    <row r="959" ht="99.75" spans="1:32">
      <c r="A959" s="32" t="s">
        <v>57</v>
      </c>
      <c r="B959" s="14" t="s">
        <v>3547</v>
      </c>
      <c r="C959" s="14" t="s">
        <v>3548</v>
      </c>
      <c r="D959" s="14" t="s">
        <v>1116</v>
      </c>
      <c r="E959" s="14" t="s">
        <v>1439</v>
      </c>
      <c r="F959" s="14" t="s">
        <v>106</v>
      </c>
      <c r="G959" s="14" t="s">
        <v>1439</v>
      </c>
      <c r="H959" s="14" t="s">
        <v>2402</v>
      </c>
      <c r="I959" s="14">
        <v>58</v>
      </c>
      <c r="J959" s="14">
        <v>58</v>
      </c>
      <c r="K959" s="14"/>
      <c r="L959" s="14">
        <v>58</v>
      </c>
      <c r="M959" s="14"/>
      <c r="N959" s="14"/>
      <c r="O959" s="14"/>
      <c r="P959" s="14"/>
      <c r="Q959" s="14" t="s">
        <v>119</v>
      </c>
      <c r="R959" s="14" t="s">
        <v>108</v>
      </c>
      <c r="S959" s="14" t="s">
        <v>108</v>
      </c>
      <c r="T959" s="14" t="s">
        <v>120</v>
      </c>
      <c r="U959" s="14" t="s">
        <v>120</v>
      </c>
      <c r="V959" s="14" t="s">
        <v>120</v>
      </c>
      <c r="W959" s="14">
        <v>23</v>
      </c>
      <c r="X959" s="14">
        <v>92</v>
      </c>
      <c r="Y959" s="14">
        <v>92</v>
      </c>
      <c r="Z959" s="14" t="s">
        <v>3549</v>
      </c>
      <c r="AA959" s="14" t="s">
        <v>3550</v>
      </c>
      <c r="AB959" s="14" t="s">
        <v>1116</v>
      </c>
      <c r="AC959" s="28"/>
      <c r="AD959" s="28"/>
      <c r="AE959" s="28"/>
      <c r="AF959" s="28"/>
    </row>
    <row r="960" ht="128.25" spans="1:32">
      <c r="A960" s="32" t="s">
        <v>57</v>
      </c>
      <c r="B960" s="14" t="s">
        <v>3551</v>
      </c>
      <c r="C960" s="14" t="s">
        <v>3552</v>
      </c>
      <c r="D960" s="14" t="s">
        <v>1116</v>
      </c>
      <c r="E960" s="14" t="s">
        <v>1544</v>
      </c>
      <c r="F960" s="14" t="s">
        <v>106</v>
      </c>
      <c r="G960" s="14" t="s">
        <v>1544</v>
      </c>
      <c r="H960" s="14" t="s">
        <v>1545</v>
      </c>
      <c r="I960" s="14">
        <v>180</v>
      </c>
      <c r="J960" s="14">
        <v>180</v>
      </c>
      <c r="K960" s="14"/>
      <c r="L960" s="14">
        <v>180</v>
      </c>
      <c r="M960" s="14"/>
      <c r="N960" s="14"/>
      <c r="O960" s="14"/>
      <c r="P960" s="14"/>
      <c r="Q960" s="14" t="s">
        <v>119</v>
      </c>
      <c r="R960" s="14" t="s">
        <v>108</v>
      </c>
      <c r="S960" s="14" t="s">
        <v>108</v>
      </c>
      <c r="T960" s="14" t="s">
        <v>108</v>
      </c>
      <c r="U960" s="14" t="s">
        <v>120</v>
      </c>
      <c r="V960" s="14" t="s">
        <v>120</v>
      </c>
      <c r="W960" s="14">
        <v>92</v>
      </c>
      <c r="X960" s="14">
        <v>295</v>
      </c>
      <c r="Y960" s="14">
        <v>560</v>
      </c>
      <c r="Z960" s="14" t="s">
        <v>3418</v>
      </c>
      <c r="AA960" s="14" t="s">
        <v>3553</v>
      </c>
      <c r="AB960" s="14" t="s">
        <v>1116</v>
      </c>
      <c r="AC960" s="28"/>
      <c r="AD960" s="28"/>
      <c r="AE960" s="28"/>
      <c r="AF960" s="28"/>
    </row>
    <row r="961" ht="57" spans="1:32">
      <c r="A961" s="32" t="s">
        <v>57</v>
      </c>
      <c r="B961" s="14" t="s">
        <v>3554</v>
      </c>
      <c r="C961" s="14" t="s">
        <v>3555</v>
      </c>
      <c r="D961" s="14" t="s">
        <v>545</v>
      </c>
      <c r="E961" s="14" t="s">
        <v>575</v>
      </c>
      <c r="F961" s="14" t="s">
        <v>106</v>
      </c>
      <c r="G961" s="14" t="s">
        <v>576</v>
      </c>
      <c r="H961" s="14" t="s">
        <v>577</v>
      </c>
      <c r="I961" s="14">
        <v>58</v>
      </c>
      <c r="J961" s="14">
        <v>58</v>
      </c>
      <c r="K961" s="14"/>
      <c r="L961" s="14">
        <v>58</v>
      </c>
      <c r="M961" s="14"/>
      <c r="N961" s="14"/>
      <c r="O961" s="14"/>
      <c r="P961" s="14"/>
      <c r="Q961" s="14" t="s">
        <v>119</v>
      </c>
      <c r="R961" s="14" t="s">
        <v>108</v>
      </c>
      <c r="S961" s="14" t="s">
        <v>120</v>
      </c>
      <c r="T961" s="14" t="s">
        <v>120</v>
      </c>
      <c r="U961" s="14" t="s">
        <v>120</v>
      </c>
      <c r="V961" s="14" t="s">
        <v>120</v>
      </c>
      <c r="W961" s="14">
        <v>44</v>
      </c>
      <c r="X961" s="14">
        <v>162</v>
      </c>
      <c r="Y961" s="14">
        <v>590</v>
      </c>
      <c r="Z961" s="14" t="s">
        <v>1197</v>
      </c>
      <c r="AA961" s="14" t="s">
        <v>3556</v>
      </c>
      <c r="AB961" s="14" t="s">
        <v>545</v>
      </c>
      <c r="AC961" s="28"/>
      <c r="AD961" s="28"/>
      <c r="AE961" s="28"/>
      <c r="AF961" s="28"/>
    </row>
    <row r="962" ht="57" spans="1:32">
      <c r="A962" s="32" t="s">
        <v>57</v>
      </c>
      <c r="B962" s="14" t="s">
        <v>3557</v>
      </c>
      <c r="C962" s="14" t="s">
        <v>3558</v>
      </c>
      <c r="D962" s="14" t="s">
        <v>545</v>
      </c>
      <c r="E962" s="14" t="s">
        <v>558</v>
      </c>
      <c r="F962" s="14" t="s">
        <v>106</v>
      </c>
      <c r="G962" s="14" t="s">
        <v>559</v>
      </c>
      <c r="H962" s="14" t="s">
        <v>560</v>
      </c>
      <c r="I962" s="14">
        <v>18</v>
      </c>
      <c r="J962" s="14">
        <v>18</v>
      </c>
      <c r="K962" s="14"/>
      <c r="L962" s="14">
        <v>18</v>
      </c>
      <c r="M962" s="14"/>
      <c r="N962" s="14"/>
      <c r="O962" s="14"/>
      <c r="P962" s="14"/>
      <c r="Q962" s="14" t="s">
        <v>119</v>
      </c>
      <c r="R962" s="14" t="s">
        <v>108</v>
      </c>
      <c r="S962" s="14" t="s">
        <v>108</v>
      </c>
      <c r="T962" s="14" t="s">
        <v>108</v>
      </c>
      <c r="U962" s="14" t="s">
        <v>120</v>
      </c>
      <c r="V962" s="14" t="s">
        <v>120</v>
      </c>
      <c r="W962" s="14">
        <v>14</v>
      </c>
      <c r="X962" s="14">
        <v>51</v>
      </c>
      <c r="Y962" s="14">
        <v>170</v>
      </c>
      <c r="Z962" s="14" t="s">
        <v>1197</v>
      </c>
      <c r="AA962" s="14" t="s">
        <v>3559</v>
      </c>
      <c r="AB962" s="14" t="s">
        <v>545</v>
      </c>
      <c r="AC962" s="28"/>
      <c r="AD962" s="28"/>
      <c r="AE962" s="28"/>
      <c r="AF962" s="28"/>
    </row>
    <row r="963" ht="57" spans="1:32">
      <c r="A963" s="32" t="s">
        <v>57</v>
      </c>
      <c r="B963" s="14" t="s">
        <v>3560</v>
      </c>
      <c r="C963" s="14" t="s">
        <v>3561</v>
      </c>
      <c r="D963" s="14" t="s">
        <v>545</v>
      </c>
      <c r="E963" s="14" t="s">
        <v>558</v>
      </c>
      <c r="F963" s="14" t="s">
        <v>106</v>
      </c>
      <c r="G963" s="14" t="s">
        <v>559</v>
      </c>
      <c r="H963" s="14" t="s">
        <v>560</v>
      </c>
      <c r="I963" s="14">
        <v>70</v>
      </c>
      <c r="J963" s="14">
        <v>70</v>
      </c>
      <c r="K963" s="14"/>
      <c r="L963" s="14">
        <v>70</v>
      </c>
      <c r="M963" s="14"/>
      <c r="N963" s="14"/>
      <c r="O963" s="14"/>
      <c r="P963" s="14"/>
      <c r="Q963" s="14" t="s">
        <v>119</v>
      </c>
      <c r="R963" s="14" t="s">
        <v>108</v>
      </c>
      <c r="S963" s="14" t="s">
        <v>108</v>
      </c>
      <c r="T963" s="14" t="s">
        <v>108</v>
      </c>
      <c r="U963" s="14" t="s">
        <v>120</v>
      </c>
      <c r="V963" s="14" t="s">
        <v>120</v>
      </c>
      <c r="W963" s="14">
        <v>7</v>
      </c>
      <c r="X963" s="14">
        <v>32</v>
      </c>
      <c r="Y963" s="14">
        <v>71</v>
      </c>
      <c r="Z963" s="14" t="s">
        <v>1197</v>
      </c>
      <c r="AA963" s="14" t="s">
        <v>3562</v>
      </c>
      <c r="AB963" s="14" t="s">
        <v>545</v>
      </c>
      <c r="AC963" s="28"/>
      <c r="AD963" s="28"/>
      <c r="AE963" s="28"/>
      <c r="AF963" s="28"/>
    </row>
    <row r="964" ht="57" spans="1:32">
      <c r="A964" s="32" t="s">
        <v>57</v>
      </c>
      <c r="B964" s="14" t="s">
        <v>3563</v>
      </c>
      <c r="C964" s="14" t="s">
        <v>3564</v>
      </c>
      <c r="D964" s="14" t="s">
        <v>545</v>
      </c>
      <c r="E964" s="14" t="s">
        <v>569</v>
      </c>
      <c r="F964" s="14" t="s">
        <v>106</v>
      </c>
      <c r="G964" s="14" t="s">
        <v>570</v>
      </c>
      <c r="H964" s="14" t="s">
        <v>571</v>
      </c>
      <c r="I964" s="14">
        <v>29</v>
      </c>
      <c r="J964" s="14">
        <v>29</v>
      </c>
      <c r="K964" s="14"/>
      <c r="L964" s="14">
        <v>29</v>
      </c>
      <c r="M964" s="14"/>
      <c r="N964" s="14"/>
      <c r="O964" s="14"/>
      <c r="P964" s="14"/>
      <c r="Q964" s="14" t="s">
        <v>119</v>
      </c>
      <c r="R964" s="14" t="s">
        <v>108</v>
      </c>
      <c r="S964" s="14" t="s">
        <v>120</v>
      </c>
      <c r="T964" s="14" t="s">
        <v>120</v>
      </c>
      <c r="U964" s="14" t="s">
        <v>120</v>
      </c>
      <c r="V964" s="14" t="s">
        <v>120</v>
      </c>
      <c r="W964" s="14">
        <v>50</v>
      </c>
      <c r="X964" s="14">
        <v>181</v>
      </c>
      <c r="Y964" s="14">
        <v>682</v>
      </c>
      <c r="Z964" s="14" t="s">
        <v>1197</v>
      </c>
      <c r="AA964" s="14" t="s">
        <v>3565</v>
      </c>
      <c r="AB964" s="14" t="s">
        <v>545</v>
      </c>
      <c r="AC964" s="28"/>
      <c r="AD964" s="28"/>
      <c r="AE964" s="28"/>
      <c r="AF964" s="28"/>
    </row>
    <row r="965" ht="57" spans="1:32">
      <c r="A965" s="32" t="s">
        <v>57</v>
      </c>
      <c r="B965" s="14" t="s">
        <v>3566</v>
      </c>
      <c r="C965" s="14" t="s">
        <v>3567</v>
      </c>
      <c r="D965" s="14" t="s">
        <v>545</v>
      </c>
      <c r="E965" s="14" t="s">
        <v>569</v>
      </c>
      <c r="F965" s="14" t="s">
        <v>106</v>
      </c>
      <c r="G965" s="14" t="s">
        <v>570</v>
      </c>
      <c r="H965" s="14" t="s">
        <v>571</v>
      </c>
      <c r="I965" s="14">
        <v>29</v>
      </c>
      <c r="J965" s="14">
        <v>29</v>
      </c>
      <c r="K965" s="14"/>
      <c r="L965" s="14">
        <v>29</v>
      </c>
      <c r="M965" s="14"/>
      <c r="N965" s="14"/>
      <c r="O965" s="14"/>
      <c r="P965" s="14"/>
      <c r="Q965" s="14" t="s">
        <v>119</v>
      </c>
      <c r="R965" s="14" t="s">
        <v>108</v>
      </c>
      <c r="S965" s="14" t="s">
        <v>120</v>
      </c>
      <c r="T965" s="14" t="s">
        <v>120</v>
      </c>
      <c r="U965" s="14" t="s">
        <v>120</v>
      </c>
      <c r="V965" s="14" t="s">
        <v>120</v>
      </c>
      <c r="W965" s="14">
        <v>50</v>
      </c>
      <c r="X965" s="14">
        <v>181</v>
      </c>
      <c r="Y965" s="14">
        <v>682</v>
      </c>
      <c r="Z965" s="14" t="s">
        <v>1197</v>
      </c>
      <c r="AA965" s="14" t="s">
        <v>3565</v>
      </c>
      <c r="AB965" s="14" t="s">
        <v>545</v>
      </c>
      <c r="AC965" s="28"/>
      <c r="AD965" s="28"/>
      <c r="AE965" s="28"/>
      <c r="AF965" s="28"/>
    </row>
    <row r="966" ht="128.25" spans="1:32">
      <c r="A966" s="32" t="s">
        <v>57</v>
      </c>
      <c r="B966" s="14" t="s">
        <v>3568</v>
      </c>
      <c r="C966" s="14" t="s">
        <v>3569</v>
      </c>
      <c r="D966" s="14" t="s">
        <v>545</v>
      </c>
      <c r="E966" s="14" t="s">
        <v>569</v>
      </c>
      <c r="F966" s="14" t="s">
        <v>106</v>
      </c>
      <c r="G966" s="14" t="s">
        <v>570</v>
      </c>
      <c r="H966" s="14" t="s">
        <v>571</v>
      </c>
      <c r="I966" s="14">
        <v>28</v>
      </c>
      <c r="J966" s="14">
        <v>28</v>
      </c>
      <c r="K966" s="14"/>
      <c r="L966" s="14">
        <v>28</v>
      </c>
      <c r="M966" s="14"/>
      <c r="N966" s="14"/>
      <c r="O966" s="14"/>
      <c r="P966" s="14"/>
      <c r="Q966" s="14" t="s">
        <v>119</v>
      </c>
      <c r="R966" s="14" t="s">
        <v>108</v>
      </c>
      <c r="S966" s="14" t="s">
        <v>120</v>
      </c>
      <c r="T966" s="14" t="s">
        <v>120</v>
      </c>
      <c r="U966" s="14" t="s">
        <v>120</v>
      </c>
      <c r="V966" s="14" t="s">
        <v>120</v>
      </c>
      <c r="W966" s="14">
        <v>65</v>
      </c>
      <c r="X966" s="14">
        <v>229</v>
      </c>
      <c r="Y966" s="14">
        <v>871</v>
      </c>
      <c r="Z966" s="14" t="s">
        <v>1197</v>
      </c>
      <c r="AA966" s="14" t="s">
        <v>3570</v>
      </c>
      <c r="AB966" s="14" t="s">
        <v>545</v>
      </c>
      <c r="AC966" s="28"/>
      <c r="AD966" s="28"/>
      <c r="AE966" s="28"/>
      <c r="AF966" s="28"/>
    </row>
    <row r="967" ht="57" spans="1:32">
      <c r="A967" s="32" t="s">
        <v>57</v>
      </c>
      <c r="B967" s="14" t="s">
        <v>3571</v>
      </c>
      <c r="C967" s="14" t="s">
        <v>3572</v>
      </c>
      <c r="D967" s="14" t="s">
        <v>545</v>
      </c>
      <c r="E967" s="14" t="s">
        <v>569</v>
      </c>
      <c r="F967" s="14" t="s">
        <v>106</v>
      </c>
      <c r="G967" s="14" t="s">
        <v>570</v>
      </c>
      <c r="H967" s="14" t="s">
        <v>571</v>
      </c>
      <c r="I967" s="14">
        <v>38</v>
      </c>
      <c r="J967" s="14">
        <v>38</v>
      </c>
      <c r="K967" s="14"/>
      <c r="L967" s="14">
        <v>38</v>
      </c>
      <c r="M967" s="14"/>
      <c r="N967" s="14"/>
      <c r="O967" s="14"/>
      <c r="P967" s="14"/>
      <c r="Q967" s="14" t="s">
        <v>119</v>
      </c>
      <c r="R967" s="14" t="s">
        <v>108</v>
      </c>
      <c r="S967" s="14" t="s">
        <v>120</v>
      </c>
      <c r="T967" s="14" t="s">
        <v>120</v>
      </c>
      <c r="U967" s="14" t="s">
        <v>120</v>
      </c>
      <c r="V967" s="14" t="s">
        <v>120</v>
      </c>
      <c r="W967" s="14">
        <v>12</v>
      </c>
      <c r="X967" s="14">
        <v>54</v>
      </c>
      <c r="Y967" s="14">
        <v>144</v>
      </c>
      <c r="Z967" s="14" t="s">
        <v>1197</v>
      </c>
      <c r="AA967" s="14" t="s">
        <v>3565</v>
      </c>
      <c r="AB967" s="14" t="s">
        <v>545</v>
      </c>
      <c r="AC967" s="28"/>
      <c r="AD967" s="28"/>
      <c r="AE967" s="28"/>
      <c r="AF967" s="28"/>
    </row>
    <row r="968" ht="57" spans="1:32">
      <c r="A968" s="32" t="s">
        <v>57</v>
      </c>
      <c r="B968" s="14" t="s">
        <v>3573</v>
      </c>
      <c r="C968" s="14" t="s">
        <v>3574</v>
      </c>
      <c r="D968" s="14" t="s">
        <v>545</v>
      </c>
      <c r="E968" s="14" t="s">
        <v>569</v>
      </c>
      <c r="F968" s="14" t="s">
        <v>106</v>
      </c>
      <c r="G968" s="14" t="s">
        <v>570</v>
      </c>
      <c r="H968" s="14" t="s">
        <v>571</v>
      </c>
      <c r="I968" s="14">
        <v>28.8</v>
      </c>
      <c r="J968" s="14">
        <v>28.8</v>
      </c>
      <c r="K968" s="14"/>
      <c r="L968" s="14">
        <v>28.8</v>
      </c>
      <c r="M968" s="14"/>
      <c r="N968" s="14"/>
      <c r="O968" s="14"/>
      <c r="P968" s="14"/>
      <c r="Q968" s="14" t="s">
        <v>119</v>
      </c>
      <c r="R968" s="14" t="s">
        <v>108</v>
      </c>
      <c r="S968" s="14" t="s">
        <v>120</v>
      </c>
      <c r="T968" s="14" t="s">
        <v>120</v>
      </c>
      <c r="U968" s="14" t="s">
        <v>120</v>
      </c>
      <c r="V968" s="14" t="s">
        <v>120</v>
      </c>
      <c r="W968" s="14">
        <v>15</v>
      </c>
      <c r="X968" s="14">
        <v>57</v>
      </c>
      <c r="Y968" s="14">
        <v>256</v>
      </c>
      <c r="Z968" s="14" t="s">
        <v>1197</v>
      </c>
      <c r="AA968" s="14" t="s">
        <v>3575</v>
      </c>
      <c r="AB968" s="14" t="s">
        <v>545</v>
      </c>
      <c r="AC968" s="28"/>
      <c r="AD968" s="28"/>
      <c r="AE968" s="28"/>
      <c r="AF968" s="28"/>
    </row>
    <row r="969" ht="57" spans="1:32">
      <c r="A969" s="32" t="s">
        <v>57</v>
      </c>
      <c r="B969" s="14" t="s">
        <v>3576</v>
      </c>
      <c r="C969" s="14" t="s">
        <v>3577</v>
      </c>
      <c r="D969" s="14" t="s">
        <v>545</v>
      </c>
      <c r="E969" s="14" t="s">
        <v>1968</v>
      </c>
      <c r="F969" s="14" t="s">
        <v>106</v>
      </c>
      <c r="G969" s="14" t="s">
        <v>1969</v>
      </c>
      <c r="H969" s="14" t="s">
        <v>1970</v>
      </c>
      <c r="I969" s="14">
        <v>50</v>
      </c>
      <c r="J969" s="14">
        <v>50</v>
      </c>
      <c r="K969" s="14"/>
      <c r="L969" s="14">
        <v>50</v>
      </c>
      <c r="M969" s="14"/>
      <c r="N969" s="14"/>
      <c r="O969" s="14"/>
      <c r="P969" s="14"/>
      <c r="Q969" s="14" t="s">
        <v>119</v>
      </c>
      <c r="R969" s="14" t="s">
        <v>108</v>
      </c>
      <c r="S969" s="14" t="s">
        <v>120</v>
      </c>
      <c r="T969" s="14" t="s">
        <v>120</v>
      </c>
      <c r="U969" s="14" t="s">
        <v>120</v>
      </c>
      <c r="V969" s="14" t="s">
        <v>120</v>
      </c>
      <c r="W969" s="14">
        <v>99</v>
      </c>
      <c r="X969" s="14">
        <v>364</v>
      </c>
      <c r="Y969" s="14">
        <v>1519</v>
      </c>
      <c r="Z969" s="14" t="s">
        <v>1197</v>
      </c>
      <c r="AA969" s="14" t="s">
        <v>3578</v>
      </c>
      <c r="AB969" s="14" t="s">
        <v>545</v>
      </c>
      <c r="AC969" s="28"/>
      <c r="AD969" s="28"/>
      <c r="AE969" s="28"/>
      <c r="AF969" s="28"/>
    </row>
    <row r="970" ht="99.75" spans="1:32">
      <c r="A970" s="32" t="s">
        <v>57</v>
      </c>
      <c r="B970" s="14" t="s">
        <v>3579</v>
      </c>
      <c r="C970" s="14" t="s">
        <v>3580</v>
      </c>
      <c r="D970" s="14" t="s">
        <v>545</v>
      </c>
      <c r="E970" s="14" t="s">
        <v>546</v>
      </c>
      <c r="F970" s="14" t="s">
        <v>106</v>
      </c>
      <c r="G970" s="14" t="s">
        <v>547</v>
      </c>
      <c r="H970" s="14" t="s">
        <v>548</v>
      </c>
      <c r="I970" s="14">
        <v>12</v>
      </c>
      <c r="J970" s="14">
        <v>12</v>
      </c>
      <c r="K970" s="14"/>
      <c r="L970" s="14">
        <v>12</v>
      </c>
      <c r="M970" s="14"/>
      <c r="N970" s="14"/>
      <c r="O970" s="14"/>
      <c r="P970" s="14"/>
      <c r="Q970" s="14" t="s">
        <v>119</v>
      </c>
      <c r="R970" s="14" t="s">
        <v>108</v>
      </c>
      <c r="S970" s="14" t="s">
        <v>108</v>
      </c>
      <c r="T970" s="14" t="s">
        <v>120</v>
      </c>
      <c r="U970" s="14" t="s">
        <v>120</v>
      </c>
      <c r="V970" s="14" t="s">
        <v>120</v>
      </c>
      <c r="W970" s="14">
        <v>11</v>
      </c>
      <c r="X970" s="14">
        <v>34</v>
      </c>
      <c r="Y970" s="14">
        <v>101</v>
      </c>
      <c r="Z970" s="14" t="s">
        <v>1197</v>
      </c>
      <c r="AA970" s="14" t="s">
        <v>3581</v>
      </c>
      <c r="AB970" s="14" t="s">
        <v>545</v>
      </c>
      <c r="AC970" s="28"/>
      <c r="AD970" s="28"/>
      <c r="AE970" s="28"/>
      <c r="AF970" s="28"/>
    </row>
    <row r="971" ht="71.25" spans="1:32">
      <c r="A971" s="32" t="s">
        <v>57</v>
      </c>
      <c r="B971" s="14" t="s">
        <v>3582</v>
      </c>
      <c r="C971" s="14" t="s">
        <v>3583</v>
      </c>
      <c r="D971" s="14" t="s">
        <v>545</v>
      </c>
      <c r="E971" s="14" t="s">
        <v>1962</v>
      </c>
      <c r="F971" s="14" t="s">
        <v>106</v>
      </c>
      <c r="G971" s="14" t="s">
        <v>1963</v>
      </c>
      <c r="H971" s="14" t="s">
        <v>1964</v>
      </c>
      <c r="I971" s="14">
        <v>6.5</v>
      </c>
      <c r="J971" s="14">
        <v>6.5</v>
      </c>
      <c r="K971" s="14"/>
      <c r="L971" s="14">
        <v>6.5</v>
      </c>
      <c r="M971" s="14"/>
      <c r="N971" s="14"/>
      <c r="O971" s="14"/>
      <c r="P971" s="14"/>
      <c r="Q971" s="14" t="s">
        <v>119</v>
      </c>
      <c r="R971" s="14" t="s">
        <v>108</v>
      </c>
      <c r="S971" s="14" t="s">
        <v>108</v>
      </c>
      <c r="T971" s="14" t="s">
        <v>120</v>
      </c>
      <c r="U971" s="14" t="s">
        <v>120</v>
      </c>
      <c r="V971" s="14" t="s">
        <v>120</v>
      </c>
      <c r="W971" s="14">
        <v>4</v>
      </c>
      <c r="X971" s="14">
        <v>13</v>
      </c>
      <c r="Y971" s="14">
        <v>28</v>
      </c>
      <c r="Z971" s="14" t="s">
        <v>1197</v>
      </c>
      <c r="AA971" s="14" t="s">
        <v>3584</v>
      </c>
      <c r="AB971" s="14" t="s">
        <v>545</v>
      </c>
      <c r="AC971" s="28"/>
      <c r="AD971" s="28"/>
      <c r="AE971" s="28"/>
      <c r="AF971" s="28"/>
    </row>
    <row r="972" ht="57" spans="1:32">
      <c r="A972" s="32" t="s">
        <v>57</v>
      </c>
      <c r="B972" s="14" t="s">
        <v>3585</v>
      </c>
      <c r="C972" s="14" t="s">
        <v>3586</v>
      </c>
      <c r="D972" s="14" t="s">
        <v>545</v>
      </c>
      <c r="E972" s="14" t="s">
        <v>1993</v>
      </c>
      <c r="F972" s="14" t="s">
        <v>106</v>
      </c>
      <c r="G972" s="14" t="s">
        <v>1994</v>
      </c>
      <c r="H972" s="14" t="s">
        <v>1995</v>
      </c>
      <c r="I972" s="14">
        <v>27</v>
      </c>
      <c r="J972" s="14">
        <v>27</v>
      </c>
      <c r="K972" s="14"/>
      <c r="L972" s="14">
        <v>27</v>
      </c>
      <c r="M972" s="14"/>
      <c r="N972" s="14"/>
      <c r="O972" s="14"/>
      <c r="P972" s="14"/>
      <c r="Q972" s="14" t="s">
        <v>119</v>
      </c>
      <c r="R972" s="14" t="s">
        <v>108</v>
      </c>
      <c r="S972" s="14" t="s">
        <v>120</v>
      </c>
      <c r="T972" s="14" t="s">
        <v>120</v>
      </c>
      <c r="U972" s="14" t="s">
        <v>120</v>
      </c>
      <c r="V972" s="14" t="s">
        <v>120</v>
      </c>
      <c r="W972" s="14">
        <v>26</v>
      </c>
      <c r="X972" s="14">
        <v>84</v>
      </c>
      <c r="Y972" s="14">
        <v>530</v>
      </c>
      <c r="Z972" s="14" t="s">
        <v>1197</v>
      </c>
      <c r="AA972" s="14" t="s">
        <v>3587</v>
      </c>
      <c r="AB972" s="14" t="s">
        <v>545</v>
      </c>
      <c r="AC972" s="28"/>
      <c r="AD972" s="28"/>
      <c r="AE972" s="28"/>
      <c r="AF972" s="28"/>
    </row>
    <row r="973" ht="57" spans="1:32">
      <c r="A973" s="32" t="s">
        <v>57</v>
      </c>
      <c r="B973" s="14" t="s">
        <v>3588</v>
      </c>
      <c r="C973" s="14" t="s">
        <v>3589</v>
      </c>
      <c r="D973" s="14" t="s">
        <v>545</v>
      </c>
      <c r="E973" s="14" t="s">
        <v>1993</v>
      </c>
      <c r="F973" s="14" t="s">
        <v>106</v>
      </c>
      <c r="G973" s="14" t="s">
        <v>1994</v>
      </c>
      <c r="H973" s="14" t="s">
        <v>1995</v>
      </c>
      <c r="I973" s="14">
        <v>19</v>
      </c>
      <c r="J973" s="14">
        <v>19</v>
      </c>
      <c r="K973" s="14"/>
      <c r="L973" s="14">
        <v>19</v>
      </c>
      <c r="M973" s="14"/>
      <c r="N973" s="14"/>
      <c r="O973" s="14"/>
      <c r="P973" s="14"/>
      <c r="Q973" s="14" t="s">
        <v>119</v>
      </c>
      <c r="R973" s="14" t="s">
        <v>108</v>
      </c>
      <c r="S973" s="14" t="s">
        <v>120</v>
      </c>
      <c r="T973" s="14" t="s">
        <v>120</v>
      </c>
      <c r="U973" s="14" t="s">
        <v>120</v>
      </c>
      <c r="V973" s="14" t="s">
        <v>120</v>
      </c>
      <c r="W973" s="14">
        <v>18</v>
      </c>
      <c r="X973" s="14">
        <v>57</v>
      </c>
      <c r="Y973" s="14">
        <v>530</v>
      </c>
      <c r="Z973" s="14" t="s">
        <v>1197</v>
      </c>
      <c r="AA973" s="14" t="s">
        <v>3587</v>
      </c>
      <c r="AB973" s="14" t="s">
        <v>545</v>
      </c>
      <c r="AC973" s="28"/>
      <c r="AD973" s="28"/>
      <c r="AE973" s="28"/>
      <c r="AF973" s="28"/>
    </row>
    <row r="974" ht="57" spans="1:32">
      <c r="A974" s="32" t="s">
        <v>57</v>
      </c>
      <c r="B974" s="14" t="s">
        <v>3590</v>
      </c>
      <c r="C974" s="14" t="s">
        <v>3591</v>
      </c>
      <c r="D974" s="14" t="s">
        <v>545</v>
      </c>
      <c r="E974" s="14" t="s">
        <v>3592</v>
      </c>
      <c r="F974" s="14" t="s">
        <v>106</v>
      </c>
      <c r="G974" s="14" t="s">
        <v>3593</v>
      </c>
      <c r="H974" s="14" t="s">
        <v>3594</v>
      </c>
      <c r="I974" s="14">
        <v>25</v>
      </c>
      <c r="J974" s="14">
        <v>25</v>
      </c>
      <c r="K974" s="14"/>
      <c r="L974" s="14">
        <v>25</v>
      </c>
      <c r="M974" s="14"/>
      <c r="N974" s="14"/>
      <c r="O974" s="14"/>
      <c r="P974" s="14"/>
      <c r="Q974" s="14" t="s">
        <v>119</v>
      </c>
      <c r="R974" s="14" t="s">
        <v>108</v>
      </c>
      <c r="S974" s="14" t="s">
        <v>120</v>
      </c>
      <c r="T974" s="14" t="s">
        <v>120</v>
      </c>
      <c r="U974" s="14" t="s">
        <v>120</v>
      </c>
      <c r="V974" s="14" t="s">
        <v>120</v>
      </c>
      <c r="W974" s="14">
        <v>7</v>
      </c>
      <c r="X974" s="14">
        <v>25</v>
      </c>
      <c r="Y974" s="14">
        <v>220</v>
      </c>
      <c r="Z974" s="14" t="s">
        <v>1197</v>
      </c>
      <c r="AA974" s="14" t="s">
        <v>3595</v>
      </c>
      <c r="AB974" s="14" t="s">
        <v>545</v>
      </c>
      <c r="AC974" s="28"/>
      <c r="AD974" s="28"/>
      <c r="AE974" s="28"/>
      <c r="AF974" s="28"/>
    </row>
    <row r="975" ht="57" spans="1:32">
      <c r="A975" s="32" t="s">
        <v>57</v>
      </c>
      <c r="B975" s="14" t="s">
        <v>3596</v>
      </c>
      <c r="C975" s="14" t="s">
        <v>3591</v>
      </c>
      <c r="D975" s="14" t="s">
        <v>545</v>
      </c>
      <c r="E975" s="14" t="s">
        <v>3592</v>
      </c>
      <c r="F975" s="14" t="s">
        <v>106</v>
      </c>
      <c r="G975" s="14" t="s">
        <v>3593</v>
      </c>
      <c r="H975" s="14" t="s">
        <v>3594</v>
      </c>
      <c r="I975" s="14">
        <v>25</v>
      </c>
      <c r="J975" s="14">
        <v>25</v>
      </c>
      <c r="K975" s="14"/>
      <c r="L975" s="14">
        <v>25</v>
      </c>
      <c r="M975" s="14"/>
      <c r="N975" s="14"/>
      <c r="O975" s="14"/>
      <c r="P975" s="14"/>
      <c r="Q975" s="14" t="s">
        <v>119</v>
      </c>
      <c r="R975" s="14" t="s">
        <v>108</v>
      </c>
      <c r="S975" s="14" t="s">
        <v>120</v>
      </c>
      <c r="T975" s="14" t="s">
        <v>120</v>
      </c>
      <c r="U975" s="14" t="s">
        <v>120</v>
      </c>
      <c r="V975" s="14" t="s">
        <v>120</v>
      </c>
      <c r="W975" s="14">
        <v>8</v>
      </c>
      <c r="X975" s="14">
        <v>33</v>
      </c>
      <c r="Y975" s="14">
        <v>170</v>
      </c>
      <c r="Z975" s="14" t="s">
        <v>1197</v>
      </c>
      <c r="AA975" s="14" t="s">
        <v>3595</v>
      </c>
      <c r="AB975" s="14" t="s">
        <v>545</v>
      </c>
      <c r="AC975" s="28"/>
      <c r="AD975" s="28"/>
      <c r="AE975" s="28"/>
      <c r="AF975" s="28"/>
    </row>
    <row r="976" ht="57" spans="1:32">
      <c r="A976" s="32" t="s">
        <v>57</v>
      </c>
      <c r="B976" s="14" t="s">
        <v>3597</v>
      </c>
      <c r="C976" s="14" t="s">
        <v>3591</v>
      </c>
      <c r="D976" s="14" t="s">
        <v>545</v>
      </c>
      <c r="E976" s="14" t="s">
        <v>3592</v>
      </c>
      <c r="F976" s="14" t="s">
        <v>106</v>
      </c>
      <c r="G976" s="14" t="s">
        <v>3593</v>
      </c>
      <c r="H976" s="14" t="s">
        <v>3594</v>
      </c>
      <c r="I976" s="14">
        <v>25</v>
      </c>
      <c r="J976" s="14">
        <v>25</v>
      </c>
      <c r="K976" s="14"/>
      <c r="L976" s="14">
        <v>25</v>
      </c>
      <c r="M976" s="14"/>
      <c r="N976" s="14"/>
      <c r="O976" s="14"/>
      <c r="P976" s="14"/>
      <c r="Q976" s="14" t="s">
        <v>119</v>
      </c>
      <c r="R976" s="14" t="s">
        <v>108</v>
      </c>
      <c r="S976" s="14" t="s">
        <v>120</v>
      </c>
      <c r="T976" s="14" t="s">
        <v>120</v>
      </c>
      <c r="U976" s="14" t="s">
        <v>120</v>
      </c>
      <c r="V976" s="14" t="s">
        <v>120</v>
      </c>
      <c r="W976" s="14">
        <v>5</v>
      </c>
      <c r="X976" s="14">
        <v>19</v>
      </c>
      <c r="Y976" s="14">
        <v>180</v>
      </c>
      <c r="Z976" s="14" t="s">
        <v>1197</v>
      </c>
      <c r="AA976" s="14" t="s">
        <v>3595</v>
      </c>
      <c r="AB976" s="14" t="s">
        <v>545</v>
      </c>
      <c r="AC976" s="28"/>
      <c r="AD976" s="28"/>
      <c r="AE976" s="28"/>
      <c r="AF976" s="28"/>
    </row>
    <row r="977" ht="57" spans="1:32">
      <c r="A977" s="32" t="s">
        <v>57</v>
      </c>
      <c r="B977" s="14" t="s">
        <v>3598</v>
      </c>
      <c r="C977" s="14" t="s">
        <v>3599</v>
      </c>
      <c r="D977" s="14" t="s">
        <v>545</v>
      </c>
      <c r="E977" s="14" t="s">
        <v>564</v>
      </c>
      <c r="F977" s="14" t="s">
        <v>106</v>
      </c>
      <c r="G977" s="14" t="s">
        <v>565</v>
      </c>
      <c r="H977" s="14" t="s">
        <v>2549</v>
      </c>
      <c r="I977" s="14">
        <v>43</v>
      </c>
      <c r="J977" s="14">
        <v>43</v>
      </c>
      <c r="K977" s="14"/>
      <c r="L977" s="14">
        <v>43</v>
      </c>
      <c r="M977" s="14"/>
      <c r="N977" s="14"/>
      <c r="O977" s="14"/>
      <c r="P977" s="14"/>
      <c r="Q977" s="14" t="s">
        <v>119</v>
      </c>
      <c r="R977" s="14" t="s">
        <v>108</v>
      </c>
      <c r="S977" s="14" t="s">
        <v>108</v>
      </c>
      <c r="T977" s="14" t="s">
        <v>120</v>
      </c>
      <c r="U977" s="14" t="s">
        <v>120</v>
      </c>
      <c r="V977" s="14" t="s">
        <v>120</v>
      </c>
      <c r="W977" s="14">
        <v>82</v>
      </c>
      <c r="X977" s="14">
        <v>191</v>
      </c>
      <c r="Y977" s="14">
        <v>305</v>
      </c>
      <c r="Z977" s="14" t="s">
        <v>1197</v>
      </c>
      <c r="AA977" s="14" t="s">
        <v>3600</v>
      </c>
      <c r="AB977" s="14" t="s">
        <v>545</v>
      </c>
      <c r="AC977" s="28"/>
      <c r="AD977" s="28"/>
      <c r="AE977" s="28"/>
      <c r="AF977" s="28"/>
    </row>
    <row r="978" ht="57" spans="1:32">
      <c r="A978" s="32" t="s">
        <v>57</v>
      </c>
      <c r="B978" s="14" t="s">
        <v>3601</v>
      </c>
      <c r="C978" s="14" t="s">
        <v>3602</v>
      </c>
      <c r="D978" s="14" t="s">
        <v>545</v>
      </c>
      <c r="E978" s="14" t="s">
        <v>564</v>
      </c>
      <c r="F978" s="14" t="s">
        <v>106</v>
      </c>
      <c r="G978" s="14" t="s">
        <v>565</v>
      </c>
      <c r="H978" s="14" t="s">
        <v>2549</v>
      </c>
      <c r="I978" s="14">
        <v>36</v>
      </c>
      <c r="J978" s="14">
        <v>36</v>
      </c>
      <c r="K978" s="14"/>
      <c r="L978" s="14">
        <v>36</v>
      </c>
      <c r="M978" s="14"/>
      <c r="N978" s="14"/>
      <c r="O978" s="14"/>
      <c r="P978" s="14"/>
      <c r="Q978" s="14" t="s">
        <v>119</v>
      </c>
      <c r="R978" s="14" t="s">
        <v>108</v>
      </c>
      <c r="S978" s="14" t="s">
        <v>108</v>
      </c>
      <c r="T978" s="14" t="s">
        <v>120</v>
      </c>
      <c r="U978" s="14" t="s">
        <v>120</v>
      </c>
      <c r="V978" s="14" t="s">
        <v>120</v>
      </c>
      <c r="W978" s="14">
        <v>185</v>
      </c>
      <c r="X978" s="14">
        <v>409</v>
      </c>
      <c r="Y978" s="14">
        <v>752</v>
      </c>
      <c r="Z978" s="14" t="s">
        <v>1197</v>
      </c>
      <c r="AA978" s="14" t="s">
        <v>3603</v>
      </c>
      <c r="AB978" s="14" t="s">
        <v>545</v>
      </c>
      <c r="AC978" s="28"/>
      <c r="AD978" s="28"/>
      <c r="AE978" s="28"/>
      <c r="AF978" s="28"/>
    </row>
    <row r="979" ht="57" spans="1:32">
      <c r="A979" s="32" t="s">
        <v>57</v>
      </c>
      <c r="B979" s="14" t="s">
        <v>3604</v>
      </c>
      <c r="C979" s="14" t="s">
        <v>3605</v>
      </c>
      <c r="D979" s="14" t="s">
        <v>545</v>
      </c>
      <c r="E979" s="14" t="s">
        <v>564</v>
      </c>
      <c r="F979" s="14" t="s">
        <v>106</v>
      </c>
      <c r="G979" s="14" t="s">
        <v>565</v>
      </c>
      <c r="H979" s="14" t="s">
        <v>2549</v>
      </c>
      <c r="I979" s="14">
        <v>10</v>
      </c>
      <c r="J979" s="14">
        <v>10</v>
      </c>
      <c r="K979" s="14"/>
      <c r="L979" s="14">
        <v>10</v>
      </c>
      <c r="M979" s="14"/>
      <c r="N979" s="14"/>
      <c r="O979" s="14"/>
      <c r="P979" s="14"/>
      <c r="Q979" s="14" t="s">
        <v>119</v>
      </c>
      <c r="R979" s="14" t="s">
        <v>108</v>
      </c>
      <c r="S979" s="14" t="s">
        <v>108</v>
      </c>
      <c r="T979" s="14" t="s">
        <v>120</v>
      </c>
      <c r="U979" s="14" t="s">
        <v>120</v>
      </c>
      <c r="V979" s="14" t="s">
        <v>120</v>
      </c>
      <c r="W979" s="14">
        <v>111</v>
      </c>
      <c r="X979" s="14">
        <v>397</v>
      </c>
      <c r="Y979" s="14">
        <v>758</v>
      </c>
      <c r="Z979" s="14" t="s">
        <v>1197</v>
      </c>
      <c r="AA979" s="14" t="s">
        <v>3603</v>
      </c>
      <c r="AB979" s="14" t="s">
        <v>545</v>
      </c>
      <c r="AC979" s="28"/>
      <c r="AD979" s="28"/>
      <c r="AE979" s="28"/>
      <c r="AF979" s="28"/>
    </row>
    <row r="980" ht="57" spans="1:32">
      <c r="A980" s="32" t="s">
        <v>57</v>
      </c>
      <c r="B980" s="14" t="s">
        <v>3606</v>
      </c>
      <c r="C980" s="14" t="s">
        <v>3607</v>
      </c>
      <c r="D980" s="14" t="s">
        <v>545</v>
      </c>
      <c r="E980" s="14" t="s">
        <v>1945</v>
      </c>
      <c r="F980" s="14" t="s">
        <v>106</v>
      </c>
      <c r="G980" s="14" t="s">
        <v>1946</v>
      </c>
      <c r="H980" s="14" t="s">
        <v>1947</v>
      </c>
      <c r="I980" s="14">
        <v>230</v>
      </c>
      <c r="J980" s="14">
        <v>230</v>
      </c>
      <c r="K980" s="14"/>
      <c r="L980" s="14">
        <v>230</v>
      </c>
      <c r="M980" s="14"/>
      <c r="N980" s="14"/>
      <c r="O980" s="14"/>
      <c r="P980" s="14"/>
      <c r="Q980" s="14" t="s">
        <v>119</v>
      </c>
      <c r="R980" s="14" t="s">
        <v>108</v>
      </c>
      <c r="S980" s="14" t="s">
        <v>120</v>
      </c>
      <c r="T980" s="14" t="s">
        <v>120</v>
      </c>
      <c r="U980" s="14" t="s">
        <v>120</v>
      </c>
      <c r="V980" s="14" t="s">
        <v>120</v>
      </c>
      <c r="W980" s="14">
        <v>540</v>
      </c>
      <c r="X980" s="14">
        <v>1620</v>
      </c>
      <c r="Y980" s="14">
        <v>2620</v>
      </c>
      <c r="Z980" s="14" t="s">
        <v>1197</v>
      </c>
      <c r="AA980" s="14" t="s">
        <v>3608</v>
      </c>
      <c r="AB980" s="14" t="s">
        <v>545</v>
      </c>
      <c r="AC980" s="28"/>
      <c r="AD980" s="28"/>
      <c r="AE980" s="28"/>
      <c r="AF980" s="28"/>
    </row>
    <row r="981" ht="85.5" spans="1:32">
      <c r="A981" s="32" t="s">
        <v>57</v>
      </c>
      <c r="B981" s="14" t="s">
        <v>3609</v>
      </c>
      <c r="C981" s="14" t="s">
        <v>3610</v>
      </c>
      <c r="D981" s="14" t="s">
        <v>545</v>
      </c>
      <c r="E981" s="14" t="s">
        <v>1979</v>
      </c>
      <c r="F981" s="14" t="s">
        <v>106</v>
      </c>
      <c r="G981" s="14" t="s">
        <v>1980</v>
      </c>
      <c r="H981" s="14" t="s">
        <v>1981</v>
      </c>
      <c r="I981" s="14">
        <v>120</v>
      </c>
      <c r="J981" s="14">
        <v>120</v>
      </c>
      <c r="K981" s="14">
        <v>120</v>
      </c>
      <c r="L981" s="14"/>
      <c r="M981" s="14"/>
      <c r="N981" s="14"/>
      <c r="O981" s="14"/>
      <c r="P981" s="14"/>
      <c r="Q981" s="14" t="s">
        <v>119</v>
      </c>
      <c r="R981" s="14" t="s">
        <v>108</v>
      </c>
      <c r="S981" s="14" t="s">
        <v>108</v>
      </c>
      <c r="T981" s="14" t="s">
        <v>120</v>
      </c>
      <c r="U981" s="14" t="s">
        <v>120</v>
      </c>
      <c r="V981" s="14" t="s">
        <v>120</v>
      </c>
      <c r="W981" s="14">
        <v>25</v>
      </c>
      <c r="X981" s="14">
        <v>91</v>
      </c>
      <c r="Y981" s="14">
        <v>292</v>
      </c>
      <c r="Z981" s="14" t="s">
        <v>1197</v>
      </c>
      <c r="AA981" s="14" t="s">
        <v>1976</v>
      </c>
      <c r="AB981" s="14" t="s">
        <v>545</v>
      </c>
      <c r="AC981" s="28"/>
      <c r="AD981" s="28"/>
      <c r="AE981" s="28"/>
      <c r="AF981" s="28"/>
    </row>
    <row r="982" ht="57" spans="1:32">
      <c r="A982" s="32" t="s">
        <v>57</v>
      </c>
      <c r="B982" s="14" t="s">
        <v>3611</v>
      </c>
      <c r="C982" s="14" t="s">
        <v>3612</v>
      </c>
      <c r="D982" s="14" t="s">
        <v>545</v>
      </c>
      <c r="E982" s="14" t="s">
        <v>1979</v>
      </c>
      <c r="F982" s="14" t="s">
        <v>106</v>
      </c>
      <c r="G982" s="14" t="s">
        <v>1980</v>
      </c>
      <c r="H982" s="14" t="s">
        <v>1981</v>
      </c>
      <c r="I982" s="14">
        <v>14</v>
      </c>
      <c r="J982" s="14">
        <v>14</v>
      </c>
      <c r="K982" s="14"/>
      <c r="L982" s="14">
        <v>14</v>
      </c>
      <c r="M982" s="14"/>
      <c r="N982" s="14"/>
      <c r="O982" s="14"/>
      <c r="P982" s="14"/>
      <c r="Q982" s="14" t="s">
        <v>119</v>
      </c>
      <c r="R982" s="14" t="s">
        <v>108</v>
      </c>
      <c r="S982" s="14" t="s">
        <v>108</v>
      </c>
      <c r="T982" s="14" t="s">
        <v>120</v>
      </c>
      <c r="U982" s="14" t="s">
        <v>120</v>
      </c>
      <c r="V982" s="14" t="s">
        <v>120</v>
      </c>
      <c r="W982" s="14">
        <v>14</v>
      </c>
      <c r="X982" s="14">
        <v>47</v>
      </c>
      <c r="Y982" s="14">
        <v>184</v>
      </c>
      <c r="Z982" s="14" t="s">
        <v>1197</v>
      </c>
      <c r="AA982" s="14" t="s">
        <v>3608</v>
      </c>
      <c r="AB982" s="14" t="s">
        <v>545</v>
      </c>
      <c r="AC982" s="28"/>
      <c r="AD982" s="28"/>
      <c r="AE982" s="28"/>
      <c r="AF982" s="28"/>
    </row>
    <row r="983" ht="57" spans="1:32">
      <c r="A983" s="32" t="s">
        <v>57</v>
      </c>
      <c r="B983" s="14" t="s">
        <v>3613</v>
      </c>
      <c r="C983" s="14" t="s">
        <v>3614</v>
      </c>
      <c r="D983" s="14" t="s">
        <v>545</v>
      </c>
      <c r="E983" s="14" t="s">
        <v>1979</v>
      </c>
      <c r="F983" s="14" t="s">
        <v>106</v>
      </c>
      <c r="G983" s="14" t="s">
        <v>1980</v>
      </c>
      <c r="H983" s="14" t="s">
        <v>1981</v>
      </c>
      <c r="I983" s="14">
        <v>80</v>
      </c>
      <c r="J983" s="14">
        <v>80</v>
      </c>
      <c r="K983" s="14"/>
      <c r="L983" s="14">
        <v>80</v>
      </c>
      <c r="M983" s="14"/>
      <c r="N983" s="14"/>
      <c r="O983" s="14"/>
      <c r="P983" s="14"/>
      <c r="Q983" s="14" t="s">
        <v>119</v>
      </c>
      <c r="R983" s="14" t="s">
        <v>108</v>
      </c>
      <c r="S983" s="14" t="s">
        <v>108</v>
      </c>
      <c r="T983" s="14" t="s">
        <v>120</v>
      </c>
      <c r="U983" s="14" t="s">
        <v>120</v>
      </c>
      <c r="V983" s="14" t="s">
        <v>120</v>
      </c>
      <c r="W983" s="14">
        <v>31</v>
      </c>
      <c r="X983" s="14">
        <v>77</v>
      </c>
      <c r="Y983" s="14">
        <v>241</v>
      </c>
      <c r="Z983" s="14" t="s">
        <v>1197</v>
      </c>
      <c r="AA983" s="14" t="s">
        <v>3608</v>
      </c>
      <c r="AB983" s="14" t="s">
        <v>545</v>
      </c>
      <c r="AC983" s="28"/>
      <c r="AD983" s="28"/>
      <c r="AE983" s="28"/>
      <c r="AF983" s="28"/>
    </row>
    <row r="984" ht="57" spans="1:32">
      <c r="A984" s="32" t="s">
        <v>57</v>
      </c>
      <c r="B984" s="14" t="s">
        <v>3615</v>
      </c>
      <c r="C984" s="14" t="s">
        <v>3616</v>
      </c>
      <c r="D984" s="14" t="s">
        <v>545</v>
      </c>
      <c r="E984" s="14" t="s">
        <v>1945</v>
      </c>
      <c r="F984" s="14" t="s">
        <v>106</v>
      </c>
      <c r="G984" s="14" t="s">
        <v>1946</v>
      </c>
      <c r="H984" s="14" t="s">
        <v>1947</v>
      </c>
      <c r="I984" s="14">
        <v>100</v>
      </c>
      <c r="J984" s="14">
        <v>100</v>
      </c>
      <c r="K984" s="14">
        <v>100</v>
      </c>
      <c r="L984" s="14"/>
      <c r="M984" s="14"/>
      <c r="N984" s="14"/>
      <c r="O984" s="14"/>
      <c r="P984" s="14"/>
      <c r="Q984" s="14" t="s">
        <v>119</v>
      </c>
      <c r="R984" s="14" t="s">
        <v>108</v>
      </c>
      <c r="S984" s="14" t="s">
        <v>120</v>
      </c>
      <c r="T984" s="14" t="s">
        <v>120</v>
      </c>
      <c r="U984" s="14" t="s">
        <v>120</v>
      </c>
      <c r="V984" s="14" t="s">
        <v>120</v>
      </c>
      <c r="W984" s="14">
        <v>10</v>
      </c>
      <c r="X984" s="14">
        <v>37</v>
      </c>
      <c r="Y984" s="14">
        <v>54</v>
      </c>
      <c r="Z984" s="14" t="s">
        <v>1197</v>
      </c>
      <c r="AA984" s="14" t="s">
        <v>3608</v>
      </c>
      <c r="AB984" s="14" t="s">
        <v>545</v>
      </c>
      <c r="AC984" s="28"/>
      <c r="AD984" s="28"/>
      <c r="AE984" s="28"/>
      <c r="AF984" s="28"/>
    </row>
    <row r="985" ht="71.25" spans="1:32">
      <c r="A985" s="32" t="s">
        <v>57</v>
      </c>
      <c r="B985" s="14" t="s">
        <v>3617</v>
      </c>
      <c r="C985" s="14" t="s">
        <v>3618</v>
      </c>
      <c r="D985" s="14" t="s">
        <v>545</v>
      </c>
      <c r="E985" s="14" t="s">
        <v>1945</v>
      </c>
      <c r="F985" s="14" t="s">
        <v>106</v>
      </c>
      <c r="G985" s="14" t="s">
        <v>1946</v>
      </c>
      <c r="H985" s="14" t="s">
        <v>1947</v>
      </c>
      <c r="I985" s="14">
        <v>30</v>
      </c>
      <c r="J985" s="14">
        <v>30</v>
      </c>
      <c r="K985" s="14"/>
      <c r="L985" s="14">
        <v>30</v>
      </c>
      <c r="M985" s="14"/>
      <c r="N985" s="14"/>
      <c r="O985" s="14"/>
      <c r="P985" s="14"/>
      <c r="Q985" s="14" t="s">
        <v>119</v>
      </c>
      <c r="R985" s="14" t="s">
        <v>108</v>
      </c>
      <c r="S985" s="14" t="s">
        <v>120</v>
      </c>
      <c r="T985" s="14" t="s">
        <v>120</v>
      </c>
      <c r="U985" s="14" t="s">
        <v>120</v>
      </c>
      <c r="V985" s="14" t="s">
        <v>120</v>
      </c>
      <c r="W985" s="14">
        <v>73</v>
      </c>
      <c r="X985" s="14">
        <v>242</v>
      </c>
      <c r="Y985" s="14">
        <v>655</v>
      </c>
      <c r="Z985" s="14" t="s">
        <v>1197</v>
      </c>
      <c r="AA985" s="14" t="s">
        <v>3619</v>
      </c>
      <c r="AB985" s="14" t="s">
        <v>545</v>
      </c>
      <c r="AC985" s="28"/>
      <c r="AD985" s="28"/>
      <c r="AE985" s="28"/>
      <c r="AF985" s="28"/>
    </row>
    <row r="986" ht="99.75" spans="1:32">
      <c r="A986" s="32" t="s">
        <v>57</v>
      </c>
      <c r="B986" s="14" t="s">
        <v>3620</v>
      </c>
      <c r="C986" s="14" t="s">
        <v>3621</v>
      </c>
      <c r="D986" s="14" t="s">
        <v>581</v>
      </c>
      <c r="E986" s="14" t="s">
        <v>582</v>
      </c>
      <c r="F986" s="14" t="s">
        <v>106</v>
      </c>
      <c r="G986" s="14" t="s">
        <v>582</v>
      </c>
      <c r="H986" s="14" t="s">
        <v>583</v>
      </c>
      <c r="I986" s="14">
        <v>10</v>
      </c>
      <c r="J986" s="14">
        <v>10</v>
      </c>
      <c r="K986" s="14"/>
      <c r="L986" s="14"/>
      <c r="M986" s="14"/>
      <c r="N986" s="14">
        <v>10</v>
      </c>
      <c r="O986" s="14"/>
      <c r="P986" s="14"/>
      <c r="Q986" s="14" t="s">
        <v>119</v>
      </c>
      <c r="R986" s="14" t="s">
        <v>108</v>
      </c>
      <c r="S986" s="14" t="s">
        <v>120</v>
      </c>
      <c r="T986" s="14" t="s">
        <v>120</v>
      </c>
      <c r="U986" s="14" t="s">
        <v>120</v>
      </c>
      <c r="V986" s="14" t="s">
        <v>120</v>
      </c>
      <c r="W986" s="14">
        <v>25</v>
      </c>
      <c r="X986" s="14">
        <v>81</v>
      </c>
      <c r="Y986" s="14">
        <v>473</v>
      </c>
      <c r="Z986" s="14" t="s">
        <v>1197</v>
      </c>
      <c r="AA986" s="14" t="s">
        <v>3622</v>
      </c>
      <c r="AB986" s="14" t="s">
        <v>581</v>
      </c>
      <c r="AC986" s="28"/>
      <c r="AD986" s="28"/>
      <c r="AE986" s="28"/>
      <c r="AF986" s="28"/>
    </row>
    <row r="987" ht="114" spans="1:32">
      <c r="A987" s="32" t="s">
        <v>57</v>
      </c>
      <c r="B987" s="14" t="s">
        <v>3623</v>
      </c>
      <c r="C987" s="14" t="s">
        <v>3624</v>
      </c>
      <c r="D987" s="14" t="s">
        <v>581</v>
      </c>
      <c r="E987" s="14" t="s">
        <v>582</v>
      </c>
      <c r="F987" s="14" t="s">
        <v>106</v>
      </c>
      <c r="G987" s="14" t="s">
        <v>582</v>
      </c>
      <c r="H987" s="14" t="s">
        <v>583</v>
      </c>
      <c r="I987" s="14">
        <v>20</v>
      </c>
      <c r="J987" s="14">
        <v>20</v>
      </c>
      <c r="K987" s="14"/>
      <c r="L987" s="14"/>
      <c r="M987" s="14"/>
      <c r="N987" s="14">
        <v>20</v>
      </c>
      <c r="O987" s="14"/>
      <c r="P987" s="14"/>
      <c r="Q987" s="14" t="s">
        <v>119</v>
      </c>
      <c r="R987" s="14" t="s">
        <v>108</v>
      </c>
      <c r="S987" s="14" t="s">
        <v>120</v>
      </c>
      <c r="T987" s="14" t="s">
        <v>120</v>
      </c>
      <c r="U987" s="14" t="s">
        <v>120</v>
      </c>
      <c r="V987" s="14" t="s">
        <v>120</v>
      </c>
      <c r="W987" s="14">
        <v>14</v>
      </c>
      <c r="X987" s="14">
        <v>34</v>
      </c>
      <c r="Y987" s="14">
        <v>320</v>
      </c>
      <c r="Z987" s="14" t="s">
        <v>1197</v>
      </c>
      <c r="AA987" s="14" t="s">
        <v>3625</v>
      </c>
      <c r="AB987" s="14" t="s">
        <v>581</v>
      </c>
      <c r="AC987" s="28"/>
      <c r="AD987" s="28"/>
      <c r="AE987" s="28"/>
      <c r="AF987" s="28"/>
    </row>
    <row r="988" ht="99.75" spans="1:32">
      <c r="A988" s="32" t="s">
        <v>57</v>
      </c>
      <c r="B988" s="14" t="s">
        <v>3626</v>
      </c>
      <c r="C988" s="14" t="s">
        <v>3627</v>
      </c>
      <c r="D988" s="14" t="s">
        <v>581</v>
      </c>
      <c r="E988" s="14" t="s">
        <v>582</v>
      </c>
      <c r="F988" s="14" t="s">
        <v>106</v>
      </c>
      <c r="G988" s="14" t="s">
        <v>582</v>
      </c>
      <c r="H988" s="14" t="s">
        <v>583</v>
      </c>
      <c r="I988" s="14">
        <v>100</v>
      </c>
      <c r="J988" s="14">
        <v>100</v>
      </c>
      <c r="K988" s="14"/>
      <c r="L988" s="14"/>
      <c r="M988" s="14"/>
      <c r="N988" s="14">
        <v>100</v>
      </c>
      <c r="O988" s="14"/>
      <c r="P988" s="14"/>
      <c r="Q988" s="14" t="s">
        <v>119</v>
      </c>
      <c r="R988" s="14" t="s">
        <v>108</v>
      </c>
      <c r="S988" s="14" t="s">
        <v>120</v>
      </c>
      <c r="T988" s="14" t="s">
        <v>120</v>
      </c>
      <c r="U988" s="14" t="s">
        <v>120</v>
      </c>
      <c r="V988" s="14" t="s">
        <v>120</v>
      </c>
      <c r="W988" s="14">
        <v>14</v>
      </c>
      <c r="X988" s="14">
        <v>34</v>
      </c>
      <c r="Y988" s="14">
        <v>320</v>
      </c>
      <c r="Z988" s="14" t="s">
        <v>1197</v>
      </c>
      <c r="AA988" s="14" t="s">
        <v>3628</v>
      </c>
      <c r="AB988" s="14" t="s">
        <v>581</v>
      </c>
      <c r="AC988" s="28"/>
      <c r="AD988" s="28"/>
      <c r="AE988" s="28"/>
      <c r="AF988" s="28"/>
    </row>
    <row r="989" ht="99.75" spans="1:32">
      <c r="A989" s="32" t="s">
        <v>57</v>
      </c>
      <c r="B989" s="14" t="s">
        <v>3629</v>
      </c>
      <c r="C989" s="14" t="s">
        <v>3630</v>
      </c>
      <c r="D989" s="14" t="s">
        <v>581</v>
      </c>
      <c r="E989" s="14" t="s">
        <v>582</v>
      </c>
      <c r="F989" s="14" t="s">
        <v>106</v>
      </c>
      <c r="G989" s="14" t="s">
        <v>582</v>
      </c>
      <c r="H989" s="14" t="s">
        <v>583</v>
      </c>
      <c r="I989" s="14">
        <v>85</v>
      </c>
      <c r="J989" s="14">
        <v>85</v>
      </c>
      <c r="K989" s="14"/>
      <c r="L989" s="14"/>
      <c r="M989" s="14"/>
      <c r="N989" s="14">
        <v>85</v>
      </c>
      <c r="O989" s="14"/>
      <c r="P989" s="14"/>
      <c r="Q989" s="14" t="s">
        <v>119</v>
      </c>
      <c r="R989" s="14" t="s">
        <v>108</v>
      </c>
      <c r="S989" s="14" t="s">
        <v>120</v>
      </c>
      <c r="T989" s="14" t="s">
        <v>120</v>
      </c>
      <c r="U989" s="14" t="s">
        <v>120</v>
      </c>
      <c r="V989" s="14" t="s">
        <v>120</v>
      </c>
      <c r="W989" s="14">
        <v>45</v>
      </c>
      <c r="X989" s="14">
        <v>131</v>
      </c>
      <c r="Y989" s="14">
        <v>1120</v>
      </c>
      <c r="Z989" s="14" t="s">
        <v>1197</v>
      </c>
      <c r="AA989" s="14" t="s">
        <v>3631</v>
      </c>
      <c r="AB989" s="14" t="s">
        <v>581</v>
      </c>
      <c r="AC989" s="28"/>
      <c r="AD989" s="28"/>
      <c r="AE989" s="28"/>
      <c r="AF989" s="28"/>
    </row>
    <row r="990" ht="85.5" spans="1:32">
      <c r="A990" s="32" t="s">
        <v>57</v>
      </c>
      <c r="B990" s="14" t="s">
        <v>3632</v>
      </c>
      <c r="C990" s="14" t="s">
        <v>3633</v>
      </c>
      <c r="D990" s="14" t="s">
        <v>581</v>
      </c>
      <c r="E990" s="14" t="s">
        <v>3634</v>
      </c>
      <c r="F990" s="14" t="s">
        <v>106</v>
      </c>
      <c r="G990" s="14" t="s">
        <v>3634</v>
      </c>
      <c r="H990" s="14" t="s">
        <v>3635</v>
      </c>
      <c r="I990" s="14">
        <v>80</v>
      </c>
      <c r="J990" s="14">
        <v>80</v>
      </c>
      <c r="K990" s="14"/>
      <c r="L990" s="14"/>
      <c r="M990" s="14"/>
      <c r="N990" s="14">
        <v>80</v>
      </c>
      <c r="O990" s="14"/>
      <c r="P990" s="14"/>
      <c r="Q990" s="14" t="s">
        <v>119</v>
      </c>
      <c r="R990" s="14" t="s">
        <v>108</v>
      </c>
      <c r="S990" s="14" t="s">
        <v>108</v>
      </c>
      <c r="T990" s="14" t="s">
        <v>120</v>
      </c>
      <c r="U990" s="14" t="s">
        <v>120</v>
      </c>
      <c r="V990" s="14" t="s">
        <v>120</v>
      </c>
      <c r="W990" s="14">
        <v>35</v>
      </c>
      <c r="X990" s="14">
        <v>81</v>
      </c>
      <c r="Y990" s="14">
        <v>1800</v>
      </c>
      <c r="Z990" s="14" t="s">
        <v>1197</v>
      </c>
      <c r="AA990" s="14" t="s">
        <v>3636</v>
      </c>
      <c r="AB990" s="14" t="s">
        <v>581</v>
      </c>
      <c r="AC990" s="28"/>
      <c r="AD990" s="28"/>
      <c r="AE990" s="28"/>
      <c r="AF990" s="28"/>
    </row>
    <row r="991" ht="85.5" spans="1:32">
      <c r="A991" s="32" t="s">
        <v>57</v>
      </c>
      <c r="B991" s="14" t="s">
        <v>3637</v>
      </c>
      <c r="C991" s="14" t="s">
        <v>3638</v>
      </c>
      <c r="D991" s="14" t="s">
        <v>581</v>
      </c>
      <c r="E991" s="14" t="s">
        <v>3634</v>
      </c>
      <c r="F991" s="14" t="s">
        <v>106</v>
      </c>
      <c r="G991" s="14" t="s">
        <v>3634</v>
      </c>
      <c r="H991" s="14" t="s">
        <v>3635</v>
      </c>
      <c r="I991" s="14">
        <v>20</v>
      </c>
      <c r="J991" s="14">
        <v>20</v>
      </c>
      <c r="K991" s="14"/>
      <c r="L991" s="14"/>
      <c r="M991" s="14"/>
      <c r="N991" s="14">
        <v>20</v>
      </c>
      <c r="O991" s="14"/>
      <c r="P991" s="14"/>
      <c r="Q991" s="14" t="s">
        <v>119</v>
      </c>
      <c r="R991" s="14" t="s">
        <v>108</v>
      </c>
      <c r="S991" s="14" t="s">
        <v>108</v>
      </c>
      <c r="T991" s="14" t="s">
        <v>120</v>
      </c>
      <c r="U991" s="14" t="s">
        <v>120</v>
      </c>
      <c r="V991" s="14" t="s">
        <v>120</v>
      </c>
      <c r="W991" s="14">
        <v>30</v>
      </c>
      <c r="X991" s="14">
        <v>120</v>
      </c>
      <c r="Y991" s="14">
        <v>120</v>
      </c>
      <c r="Z991" s="14" t="s">
        <v>1197</v>
      </c>
      <c r="AA991" s="14" t="s">
        <v>3639</v>
      </c>
      <c r="AB991" s="14" t="s">
        <v>581</v>
      </c>
      <c r="AC991" s="28"/>
      <c r="AD991" s="28"/>
      <c r="AE991" s="28"/>
      <c r="AF991" s="28"/>
    </row>
    <row r="992" ht="85.5" spans="1:32">
      <c r="A992" s="32" t="s">
        <v>57</v>
      </c>
      <c r="B992" s="14" t="s">
        <v>3640</v>
      </c>
      <c r="C992" s="14" t="s">
        <v>3641</v>
      </c>
      <c r="D992" s="14" t="s">
        <v>581</v>
      </c>
      <c r="E992" s="14" t="s">
        <v>408</v>
      </c>
      <c r="F992" s="14" t="s">
        <v>106</v>
      </c>
      <c r="G992" s="14" t="s">
        <v>408</v>
      </c>
      <c r="H992" s="14" t="s">
        <v>2002</v>
      </c>
      <c r="I992" s="14">
        <v>20</v>
      </c>
      <c r="J992" s="14">
        <v>20</v>
      </c>
      <c r="K992" s="14"/>
      <c r="L992" s="14"/>
      <c r="M992" s="14"/>
      <c r="N992" s="14">
        <v>20</v>
      </c>
      <c r="O992" s="14"/>
      <c r="P992" s="14"/>
      <c r="Q992" s="14" t="s">
        <v>119</v>
      </c>
      <c r="R992" s="14" t="s">
        <v>108</v>
      </c>
      <c r="S992" s="14" t="s">
        <v>108</v>
      </c>
      <c r="T992" s="14" t="s">
        <v>120</v>
      </c>
      <c r="U992" s="14" t="s">
        <v>120</v>
      </c>
      <c r="V992" s="14" t="s">
        <v>120</v>
      </c>
      <c r="W992" s="14">
        <v>52</v>
      </c>
      <c r="X992" s="14">
        <v>224</v>
      </c>
      <c r="Y992" s="14">
        <v>224</v>
      </c>
      <c r="Z992" s="14" t="s">
        <v>1197</v>
      </c>
      <c r="AA992" s="14" t="s">
        <v>3642</v>
      </c>
      <c r="AB992" s="14" t="s">
        <v>581</v>
      </c>
      <c r="AC992" s="28"/>
      <c r="AD992" s="28"/>
      <c r="AE992" s="28"/>
      <c r="AF992" s="28"/>
    </row>
    <row r="993" ht="213.75" spans="1:32">
      <c r="A993" s="32" t="s">
        <v>57</v>
      </c>
      <c r="B993" s="14" t="s">
        <v>3643</v>
      </c>
      <c r="C993" s="14" t="s">
        <v>3644</v>
      </c>
      <c r="D993" s="14" t="s">
        <v>581</v>
      </c>
      <c r="E993" s="14" t="s">
        <v>3645</v>
      </c>
      <c r="F993" s="14" t="s">
        <v>106</v>
      </c>
      <c r="G993" s="14" t="s">
        <v>3645</v>
      </c>
      <c r="H993" s="14" t="s">
        <v>3646</v>
      </c>
      <c r="I993" s="14">
        <v>86.3</v>
      </c>
      <c r="J993" s="14">
        <v>86.3</v>
      </c>
      <c r="K993" s="14"/>
      <c r="L993" s="14"/>
      <c r="M993" s="14"/>
      <c r="N993" s="14">
        <v>86.3</v>
      </c>
      <c r="O993" s="14"/>
      <c r="P993" s="14"/>
      <c r="Q993" s="14" t="s">
        <v>119</v>
      </c>
      <c r="R993" s="14" t="s">
        <v>108</v>
      </c>
      <c r="S993" s="14" t="s">
        <v>120</v>
      </c>
      <c r="T993" s="14" t="s">
        <v>120</v>
      </c>
      <c r="U993" s="14" t="s">
        <v>120</v>
      </c>
      <c r="V993" s="14" t="s">
        <v>120</v>
      </c>
      <c r="W993" s="14">
        <v>45</v>
      </c>
      <c r="X993" s="14">
        <v>97</v>
      </c>
      <c r="Y993" s="14">
        <v>467</v>
      </c>
      <c r="Z993" s="14" t="s">
        <v>1197</v>
      </c>
      <c r="AA993" s="14" t="s">
        <v>3647</v>
      </c>
      <c r="AB993" s="14" t="s">
        <v>581</v>
      </c>
      <c r="AC993" s="28"/>
      <c r="AD993" s="28"/>
      <c r="AE993" s="28"/>
      <c r="AF993" s="28"/>
    </row>
    <row r="994" ht="85.5" spans="1:32">
      <c r="A994" s="32" t="s">
        <v>57</v>
      </c>
      <c r="B994" s="14" t="s">
        <v>3648</v>
      </c>
      <c r="C994" s="14" t="s">
        <v>3649</v>
      </c>
      <c r="D994" s="14" t="s">
        <v>581</v>
      </c>
      <c r="E994" s="14" t="s">
        <v>587</v>
      </c>
      <c r="F994" s="14" t="s">
        <v>106</v>
      </c>
      <c r="G994" s="14" t="s">
        <v>587</v>
      </c>
      <c r="H994" s="14" t="s">
        <v>588</v>
      </c>
      <c r="I994" s="14">
        <v>50</v>
      </c>
      <c r="J994" s="14">
        <v>50</v>
      </c>
      <c r="K994" s="14">
        <v>50</v>
      </c>
      <c r="L994" s="14"/>
      <c r="M994" s="14"/>
      <c r="N994" s="14"/>
      <c r="O994" s="14"/>
      <c r="P994" s="14"/>
      <c r="Q994" s="14" t="s">
        <v>119</v>
      </c>
      <c r="R994" s="14" t="s">
        <v>108</v>
      </c>
      <c r="S994" s="14" t="s">
        <v>120</v>
      </c>
      <c r="T994" s="14" t="s">
        <v>120</v>
      </c>
      <c r="U994" s="14" t="s">
        <v>120</v>
      </c>
      <c r="V994" s="14" t="s">
        <v>120</v>
      </c>
      <c r="W994" s="14">
        <v>5</v>
      </c>
      <c r="X994" s="14">
        <v>17</v>
      </c>
      <c r="Y994" s="14">
        <v>310</v>
      </c>
      <c r="Z994" s="14" t="s">
        <v>1197</v>
      </c>
      <c r="AA994" s="14" t="s">
        <v>3650</v>
      </c>
      <c r="AB994" s="14" t="s">
        <v>581</v>
      </c>
      <c r="AC994" s="28"/>
      <c r="AD994" s="28"/>
      <c r="AE994" s="28"/>
      <c r="AF994" s="28"/>
    </row>
    <row r="995" ht="99.75" spans="1:32">
      <c r="A995" s="32" t="s">
        <v>57</v>
      </c>
      <c r="B995" s="14" t="s">
        <v>3651</v>
      </c>
      <c r="C995" s="14" t="s">
        <v>3652</v>
      </c>
      <c r="D995" s="14" t="s">
        <v>581</v>
      </c>
      <c r="E995" s="14" t="s">
        <v>587</v>
      </c>
      <c r="F995" s="14" t="s">
        <v>106</v>
      </c>
      <c r="G995" s="14" t="s">
        <v>587</v>
      </c>
      <c r="H995" s="14" t="s">
        <v>588</v>
      </c>
      <c r="I995" s="14">
        <v>62</v>
      </c>
      <c r="J995" s="14">
        <v>62</v>
      </c>
      <c r="K995" s="14"/>
      <c r="L995" s="14"/>
      <c r="M995" s="14"/>
      <c r="N995" s="14">
        <v>62</v>
      </c>
      <c r="O995" s="14"/>
      <c r="P995" s="14"/>
      <c r="Q995" s="14" t="s">
        <v>119</v>
      </c>
      <c r="R995" s="14" t="s">
        <v>108</v>
      </c>
      <c r="S995" s="14" t="s">
        <v>120</v>
      </c>
      <c r="T995" s="14" t="s">
        <v>120</v>
      </c>
      <c r="U995" s="14" t="s">
        <v>120</v>
      </c>
      <c r="V995" s="14" t="s">
        <v>120</v>
      </c>
      <c r="W995" s="14">
        <v>21</v>
      </c>
      <c r="X995" s="14">
        <v>77</v>
      </c>
      <c r="Y995" s="14">
        <v>880</v>
      </c>
      <c r="Z995" s="14" t="s">
        <v>1197</v>
      </c>
      <c r="AA995" s="14" t="s">
        <v>3653</v>
      </c>
      <c r="AB995" s="14" t="s">
        <v>581</v>
      </c>
      <c r="AC995" s="28"/>
      <c r="AD995" s="28"/>
      <c r="AE995" s="28"/>
      <c r="AF995" s="28"/>
    </row>
    <row r="996" ht="99.75" spans="1:32">
      <c r="A996" s="32" t="s">
        <v>57</v>
      </c>
      <c r="B996" s="14" t="s">
        <v>3654</v>
      </c>
      <c r="C996" s="14" t="s">
        <v>3655</v>
      </c>
      <c r="D996" s="14" t="s">
        <v>581</v>
      </c>
      <c r="E996" s="14" t="s">
        <v>601</v>
      </c>
      <c r="F996" s="14" t="s">
        <v>106</v>
      </c>
      <c r="G996" s="14" t="s">
        <v>601</v>
      </c>
      <c r="H996" s="14" t="s">
        <v>602</v>
      </c>
      <c r="I996" s="14">
        <v>70</v>
      </c>
      <c r="J996" s="14">
        <v>70</v>
      </c>
      <c r="K996" s="14"/>
      <c r="L996" s="14"/>
      <c r="M996" s="14"/>
      <c r="N996" s="14">
        <v>70</v>
      </c>
      <c r="O996" s="14"/>
      <c r="P996" s="14"/>
      <c r="Q996" s="14" t="s">
        <v>119</v>
      </c>
      <c r="R996" s="14" t="s">
        <v>108</v>
      </c>
      <c r="S996" s="14" t="s">
        <v>108</v>
      </c>
      <c r="T996" s="14" t="s">
        <v>120</v>
      </c>
      <c r="U996" s="14" t="s">
        <v>120</v>
      </c>
      <c r="V996" s="14" t="s">
        <v>120</v>
      </c>
      <c r="W996" s="14">
        <v>16</v>
      </c>
      <c r="X996" s="14">
        <v>37</v>
      </c>
      <c r="Y996" s="14">
        <v>369</v>
      </c>
      <c r="Z996" s="14" t="s">
        <v>1197</v>
      </c>
      <c r="AA996" s="14" t="s">
        <v>3656</v>
      </c>
      <c r="AB996" s="14" t="s">
        <v>581</v>
      </c>
      <c r="AC996" s="28"/>
      <c r="AD996" s="28"/>
      <c r="AE996" s="28"/>
      <c r="AF996" s="28"/>
    </row>
    <row r="997" ht="71.25" spans="1:32">
      <c r="A997" s="32" t="s">
        <v>57</v>
      </c>
      <c r="B997" s="14" t="s">
        <v>3657</v>
      </c>
      <c r="C997" s="14" t="s">
        <v>3658</v>
      </c>
      <c r="D997" s="14" t="s">
        <v>581</v>
      </c>
      <c r="E997" s="14" t="s">
        <v>601</v>
      </c>
      <c r="F997" s="14" t="s">
        <v>106</v>
      </c>
      <c r="G997" s="14" t="s">
        <v>601</v>
      </c>
      <c r="H997" s="14" t="s">
        <v>602</v>
      </c>
      <c r="I997" s="14">
        <v>150</v>
      </c>
      <c r="J997" s="14">
        <v>150</v>
      </c>
      <c r="K997" s="14"/>
      <c r="L997" s="14"/>
      <c r="M997" s="14"/>
      <c r="N997" s="14">
        <v>150</v>
      </c>
      <c r="O997" s="14"/>
      <c r="P997" s="14"/>
      <c r="Q997" s="14" t="s">
        <v>119</v>
      </c>
      <c r="R997" s="14" t="s">
        <v>108</v>
      </c>
      <c r="S997" s="14" t="s">
        <v>108</v>
      </c>
      <c r="T997" s="14" t="s">
        <v>120</v>
      </c>
      <c r="U997" s="14" t="s">
        <v>120</v>
      </c>
      <c r="V997" s="14" t="s">
        <v>120</v>
      </c>
      <c r="W997" s="14">
        <v>12</v>
      </c>
      <c r="X997" s="14">
        <v>29</v>
      </c>
      <c r="Y997" s="14">
        <v>268</v>
      </c>
      <c r="Z997" s="14" t="s">
        <v>1197</v>
      </c>
      <c r="AA997" s="14" t="s">
        <v>3659</v>
      </c>
      <c r="AB997" s="14" t="s">
        <v>581</v>
      </c>
      <c r="AC997" s="28"/>
      <c r="AD997" s="28"/>
      <c r="AE997" s="28"/>
      <c r="AF997" s="28"/>
    </row>
    <row r="998" ht="114" spans="1:32">
      <c r="A998" s="32" t="s">
        <v>57</v>
      </c>
      <c r="B998" s="14" t="s">
        <v>3660</v>
      </c>
      <c r="C998" s="14" t="s">
        <v>3661</v>
      </c>
      <c r="D998" s="14" t="s">
        <v>581</v>
      </c>
      <c r="E998" s="14" t="s">
        <v>601</v>
      </c>
      <c r="F998" s="14" t="s">
        <v>106</v>
      </c>
      <c r="G998" s="14" t="s">
        <v>601</v>
      </c>
      <c r="H998" s="14" t="s">
        <v>602</v>
      </c>
      <c r="I998" s="14">
        <v>150</v>
      </c>
      <c r="J998" s="14">
        <v>150</v>
      </c>
      <c r="K998" s="14"/>
      <c r="L998" s="14"/>
      <c r="M998" s="14"/>
      <c r="N998" s="14">
        <v>150</v>
      </c>
      <c r="O998" s="14"/>
      <c r="P998" s="14"/>
      <c r="Q998" s="14" t="s">
        <v>119</v>
      </c>
      <c r="R998" s="14" t="s">
        <v>108</v>
      </c>
      <c r="S998" s="14" t="s">
        <v>108</v>
      </c>
      <c r="T998" s="14" t="s">
        <v>120</v>
      </c>
      <c r="U998" s="14" t="s">
        <v>120</v>
      </c>
      <c r="V998" s="14" t="s">
        <v>120</v>
      </c>
      <c r="W998" s="14">
        <v>48</v>
      </c>
      <c r="X998" s="14">
        <v>171</v>
      </c>
      <c r="Y998" s="14">
        <v>745</v>
      </c>
      <c r="Z998" s="14" t="s">
        <v>1197</v>
      </c>
      <c r="AA998" s="14" t="s">
        <v>3662</v>
      </c>
      <c r="AB998" s="14" t="s">
        <v>581</v>
      </c>
      <c r="AC998" s="28"/>
      <c r="AD998" s="28"/>
      <c r="AE998" s="28"/>
      <c r="AF998" s="28"/>
    </row>
    <row r="999" ht="71.25" spans="1:32">
      <c r="A999" s="32" t="s">
        <v>57</v>
      </c>
      <c r="B999" s="14" t="s">
        <v>3663</v>
      </c>
      <c r="C999" s="14" t="s">
        <v>3664</v>
      </c>
      <c r="D999" s="14" t="s">
        <v>581</v>
      </c>
      <c r="E999" s="14" t="s">
        <v>601</v>
      </c>
      <c r="F999" s="14" t="s">
        <v>106</v>
      </c>
      <c r="G999" s="14" t="s">
        <v>601</v>
      </c>
      <c r="H999" s="14" t="s">
        <v>602</v>
      </c>
      <c r="I999" s="14">
        <v>50</v>
      </c>
      <c r="J999" s="14">
        <v>50</v>
      </c>
      <c r="K999" s="14"/>
      <c r="L999" s="14"/>
      <c r="M999" s="14"/>
      <c r="N999" s="14">
        <v>50</v>
      </c>
      <c r="O999" s="14"/>
      <c r="P999" s="14"/>
      <c r="Q999" s="14" t="s">
        <v>119</v>
      </c>
      <c r="R999" s="14" t="s">
        <v>108</v>
      </c>
      <c r="S999" s="14" t="s">
        <v>108</v>
      </c>
      <c r="T999" s="14" t="s">
        <v>120</v>
      </c>
      <c r="U999" s="14" t="s">
        <v>120</v>
      </c>
      <c r="V999" s="14" t="s">
        <v>120</v>
      </c>
      <c r="W999" s="14">
        <v>29</v>
      </c>
      <c r="X999" s="14">
        <v>78</v>
      </c>
      <c r="Y999" s="14">
        <v>310</v>
      </c>
      <c r="Z999" s="14" t="s">
        <v>1197</v>
      </c>
      <c r="AA999" s="14" t="s">
        <v>3665</v>
      </c>
      <c r="AB999" s="14" t="s">
        <v>581</v>
      </c>
      <c r="AC999" s="28"/>
      <c r="AD999" s="28"/>
      <c r="AE999" s="28"/>
      <c r="AF999" s="28"/>
    </row>
    <row r="1000" ht="142.5" spans="1:32">
      <c r="A1000" s="32" t="s">
        <v>57</v>
      </c>
      <c r="B1000" s="14" t="s">
        <v>3666</v>
      </c>
      <c r="C1000" s="14" t="s">
        <v>3667</v>
      </c>
      <c r="D1000" s="14" t="s">
        <v>581</v>
      </c>
      <c r="E1000" s="14" t="s">
        <v>3668</v>
      </c>
      <c r="F1000" s="14" t="s">
        <v>106</v>
      </c>
      <c r="G1000" s="14" t="s">
        <v>3668</v>
      </c>
      <c r="H1000" s="14" t="s">
        <v>3669</v>
      </c>
      <c r="I1000" s="14">
        <v>146</v>
      </c>
      <c r="J1000" s="14">
        <v>146</v>
      </c>
      <c r="K1000" s="14"/>
      <c r="L1000" s="14"/>
      <c r="M1000" s="14"/>
      <c r="N1000" s="14">
        <v>146</v>
      </c>
      <c r="O1000" s="14"/>
      <c r="P1000" s="14"/>
      <c r="Q1000" s="14" t="s">
        <v>119</v>
      </c>
      <c r="R1000" s="14" t="s">
        <v>108</v>
      </c>
      <c r="S1000" s="14" t="s">
        <v>120</v>
      </c>
      <c r="T1000" s="14" t="s">
        <v>120</v>
      </c>
      <c r="U1000" s="14" t="s">
        <v>120</v>
      </c>
      <c r="V1000" s="14" t="s">
        <v>120</v>
      </c>
      <c r="W1000" s="14">
        <v>53</v>
      </c>
      <c r="X1000" s="14">
        <v>206</v>
      </c>
      <c r="Y1000" s="14">
        <v>1723</v>
      </c>
      <c r="Z1000" s="14" t="s">
        <v>1197</v>
      </c>
      <c r="AA1000" s="14" t="s">
        <v>3670</v>
      </c>
      <c r="AB1000" s="14" t="s">
        <v>581</v>
      </c>
      <c r="AC1000" s="28"/>
      <c r="AD1000" s="28"/>
      <c r="AE1000" s="28"/>
      <c r="AF1000" s="28"/>
    </row>
    <row r="1001" ht="71.25" spans="1:32">
      <c r="A1001" s="32" t="s">
        <v>57</v>
      </c>
      <c r="B1001" s="14" t="s">
        <v>3671</v>
      </c>
      <c r="C1001" s="14" t="s">
        <v>3672</v>
      </c>
      <c r="D1001" s="14" t="s">
        <v>581</v>
      </c>
      <c r="E1001" s="14" t="s">
        <v>3668</v>
      </c>
      <c r="F1001" s="14" t="s">
        <v>106</v>
      </c>
      <c r="G1001" s="14" t="s">
        <v>3668</v>
      </c>
      <c r="H1001" s="14" t="s">
        <v>3669</v>
      </c>
      <c r="I1001" s="14">
        <v>30</v>
      </c>
      <c r="J1001" s="14">
        <v>30</v>
      </c>
      <c r="K1001" s="14"/>
      <c r="L1001" s="14"/>
      <c r="M1001" s="14"/>
      <c r="N1001" s="14">
        <v>30</v>
      </c>
      <c r="O1001" s="14"/>
      <c r="P1001" s="14"/>
      <c r="Q1001" s="14" t="s">
        <v>119</v>
      </c>
      <c r="R1001" s="14" t="s">
        <v>108</v>
      </c>
      <c r="S1001" s="14" t="s">
        <v>120</v>
      </c>
      <c r="T1001" s="14" t="s">
        <v>120</v>
      </c>
      <c r="U1001" s="14" t="s">
        <v>120</v>
      </c>
      <c r="V1001" s="14" t="s">
        <v>120</v>
      </c>
      <c r="W1001" s="14">
        <v>15</v>
      </c>
      <c r="X1001" s="14">
        <v>58</v>
      </c>
      <c r="Y1001" s="14">
        <v>483</v>
      </c>
      <c r="Z1001" s="14" t="s">
        <v>1197</v>
      </c>
      <c r="AA1001" s="14" t="s">
        <v>3673</v>
      </c>
      <c r="AB1001" s="14" t="s">
        <v>581</v>
      </c>
      <c r="AC1001" s="28"/>
      <c r="AD1001" s="28"/>
      <c r="AE1001" s="28"/>
      <c r="AF1001" s="28"/>
    </row>
    <row r="1002" ht="57" spans="1:32">
      <c r="A1002" s="32" t="s">
        <v>57</v>
      </c>
      <c r="B1002" s="14" t="s">
        <v>3674</v>
      </c>
      <c r="C1002" s="14" t="s">
        <v>3675</v>
      </c>
      <c r="D1002" s="14" t="s">
        <v>581</v>
      </c>
      <c r="E1002" s="14" t="s">
        <v>3668</v>
      </c>
      <c r="F1002" s="14" t="s">
        <v>106</v>
      </c>
      <c r="G1002" s="14" t="s">
        <v>3668</v>
      </c>
      <c r="H1002" s="14" t="s">
        <v>3669</v>
      </c>
      <c r="I1002" s="14">
        <v>10</v>
      </c>
      <c r="J1002" s="14">
        <v>10</v>
      </c>
      <c r="K1002" s="14"/>
      <c r="L1002" s="14"/>
      <c r="M1002" s="14"/>
      <c r="N1002" s="14">
        <v>10</v>
      </c>
      <c r="O1002" s="14"/>
      <c r="P1002" s="14"/>
      <c r="Q1002" s="14" t="s">
        <v>119</v>
      </c>
      <c r="R1002" s="14" t="s">
        <v>108</v>
      </c>
      <c r="S1002" s="14" t="s">
        <v>120</v>
      </c>
      <c r="T1002" s="14" t="s">
        <v>120</v>
      </c>
      <c r="U1002" s="14" t="s">
        <v>120</v>
      </c>
      <c r="V1002" s="14" t="s">
        <v>120</v>
      </c>
      <c r="W1002" s="14">
        <v>88</v>
      </c>
      <c r="X1002" s="14">
        <v>276</v>
      </c>
      <c r="Y1002" s="14">
        <v>3012</v>
      </c>
      <c r="Z1002" s="14" t="s">
        <v>1197</v>
      </c>
      <c r="AA1002" s="14" t="s">
        <v>3676</v>
      </c>
      <c r="AB1002" s="14" t="s">
        <v>581</v>
      </c>
      <c r="AC1002" s="28"/>
      <c r="AD1002" s="28"/>
      <c r="AE1002" s="28"/>
      <c r="AF1002" s="28"/>
    </row>
    <row r="1003" ht="99.75" spans="1:32">
      <c r="A1003" s="32" t="s">
        <v>57</v>
      </c>
      <c r="B1003" s="14" t="s">
        <v>3677</v>
      </c>
      <c r="C1003" s="14" t="s">
        <v>3678</v>
      </c>
      <c r="D1003" s="14" t="s">
        <v>581</v>
      </c>
      <c r="E1003" s="14" t="s">
        <v>3679</v>
      </c>
      <c r="F1003" s="14" t="s">
        <v>106</v>
      </c>
      <c r="G1003" s="14" t="s">
        <v>3679</v>
      </c>
      <c r="H1003" s="14" t="s">
        <v>3680</v>
      </c>
      <c r="I1003" s="14">
        <v>198</v>
      </c>
      <c r="J1003" s="14">
        <v>198</v>
      </c>
      <c r="K1003" s="14"/>
      <c r="L1003" s="14"/>
      <c r="M1003" s="14"/>
      <c r="N1003" s="14">
        <v>198</v>
      </c>
      <c r="O1003" s="14"/>
      <c r="P1003" s="14"/>
      <c r="Q1003" s="14" t="s">
        <v>119</v>
      </c>
      <c r="R1003" s="14" t="s">
        <v>108</v>
      </c>
      <c r="S1003" s="14" t="s">
        <v>120</v>
      </c>
      <c r="T1003" s="14" t="s">
        <v>120</v>
      </c>
      <c r="U1003" s="14" t="s">
        <v>120</v>
      </c>
      <c r="V1003" s="14" t="s">
        <v>120</v>
      </c>
      <c r="W1003" s="14">
        <v>9</v>
      </c>
      <c r="X1003" s="14">
        <v>31</v>
      </c>
      <c r="Y1003" s="14">
        <v>831</v>
      </c>
      <c r="Z1003" s="14" t="s">
        <v>1197</v>
      </c>
      <c r="AA1003" s="14" t="s">
        <v>3681</v>
      </c>
      <c r="AB1003" s="14" t="s">
        <v>581</v>
      </c>
      <c r="AC1003" s="28"/>
      <c r="AD1003" s="28"/>
      <c r="AE1003" s="28"/>
      <c r="AF1003" s="28"/>
    </row>
    <row r="1004" ht="71.25" spans="1:32">
      <c r="A1004" s="32" t="s">
        <v>57</v>
      </c>
      <c r="B1004" s="14" t="s">
        <v>3682</v>
      </c>
      <c r="C1004" s="14" t="s">
        <v>3683</v>
      </c>
      <c r="D1004" s="14" t="s">
        <v>581</v>
      </c>
      <c r="E1004" s="14" t="s">
        <v>3679</v>
      </c>
      <c r="F1004" s="14" t="s">
        <v>106</v>
      </c>
      <c r="G1004" s="14" t="s">
        <v>3679</v>
      </c>
      <c r="H1004" s="14" t="s">
        <v>3680</v>
      </c>
      <c r="I1004" s="14">
        <v>120</v>
      </c>
      <c r="J1004" s="14">
        <v>120</v>
      </c>
      <c r="K1004" s="14"/>
      <c r="L1004" s="14"/>
      <c r="M1004" s="14"/>
      <c r="N1004" s="14">
        <v>120</v>
      </c>
      <c r="O1004" s="14"/>
      <c r="P1004" s="14"/>
      <c r="Q1004" s="14" t="s">
        <v>119</v>
      </c>
      <c r="R1004" s="14" t="s">
        <v>108</v>
      </c>
      <c r="S1004" s="14" t="s">
        <v>120</v>
      </c>
      <c r="T1004" s="14" t="s">
        <v>120</v>
      </c>
      <c r="U1004" s="14" t="s">
        <v>120</v>
      </c>
      <c r="V1004" s="14" t="s">
        <v>120</v>
      </c>
      <c r="W1004" s="14">
        <v>12</v>
      </c>
      <c r="X1004" s="14">
        <v>48</v>
      </c>
      <c r="Y1004" s="14">
        <v>157</v>
      </c>
      <c r="Z1004" s="14" t="s">
        <v>1197</v>
      </c>
      <c r="AA1004" s="14" t="s">
        <v>3684</v>
      </c>
      <c r="AB1004" s="14" t="s">
        <v>581</v>
      </c>
      <c r="AC1004" s="28"/>
      <c r="AD1004" s="28"/>
      <c r="AE1004" s="28"/>
      <c r="AF1004" s="28"/>
    </row>
    <row r="1005" ht="71.25" spans="1:32">
      <c r="A1005" s="32" t="s">
        <v>57</v>
      </c>
      <c r="B1005" s="14" t="s">
        <v>3685</v>
      </c>
      <c r="C1005" s="14" t="s">
        <v>3686</v>
      </c>
      <c r="D1005" s="14" t="s">
        <v>581</v>
      </c>
      <c r="E1005" s="14" t="s">
        <v>3679</v>
      </c>
      <c r="F1005" s="14" t="s">
        <v>106</v>
      </c>
      <c r="G1005" s="14" t="s">
        <v>3679</v>
      </c>
      <c r="H1005" s="14" t="s">
        <v>3680</v>
      </c>
      <c r="I1005" s="14">
        <v>120</v>
      </c>
      <c r="J1005" s="14">
        <v>120</v>
      </c>
      <c r="K1005" s="14"/>
      <c r="L1005" s="14"/>
      <c r="M1005" s="14"/>
      <c r="N1005" s="14">
        <v>120</v>
      </c>
      <c r="O1005" s="14"/>
      <c r="P1005" s="14"/>
      <c r="Q1005" s="14" t="s">
        <v>119</v>
      </c>
      <c r="R1005" s="14" t="s">
        <v>108</v>
      </c>
      <c r="S1005" s="14" t="s">
        <v>120</v>
      </c>
      <c r="T1005" s="14" t="s">
        <v>120</v>
      </c>
      <c r="U1005" s="14" t="s">
        <v>120</v>
      </c>
      <c r="V1005" s="14" t="s">
        <v>120</v>
      </c>
      <c r="W1005" s="14">
        <v>25</v>
      </c>
      <c r="X1005" s="14">
        <v>81</v>
      </c>
      <c r="Y1005" s="14">
        <v>1135</v>
      </c>
      <c r="Z1005" s="14" t="s">
        <v>1197</v>
      </c>
      <c r="AA1005" s="14" t="s">
        <v>3687</v>
      </c>
      <c r="AB1005" s="14" t="s">
        <v>581</v>
      </c>
      <c r="AC1005" s="28"/>
      <c r="AD1005" s="28"/>
      <c r="AE1005" s="28"/>
      <c r="AF1005" s="28"/>
    </row>
    <row r="1006" ht="57" spans="1:32">
      <c r="A1006" s="32" t="s">
        <v>57</v>
      </c>
      <c r="B1006" s="14" t="s">
        <v>3688</v>
      </c>
      <c r="C1006" s="14" t="s">
        <v>3689</v>
      </c>
      <c r="D1006" s="14" t="s">
        <v>581</v>
      </c>
      <c r="E1006" s="14" t="s">
        <v>3679</v>
      </c>
      <c r="F1006" s="14" t="s">
        <v>106</v>
      </c>
      <c r="G1006" s="14" t="s">
        <v>3679</v>
      </c>
      <c r="H1006" s="14" t="s">
        <v>3680</v>
      </c>
      <c r="I1006" s="14">
        <v>40</v>
      </c>
      <c r="J1006" s="14">
        <v>40</v>
      </c>
      <c r="K1006" s="14"/>
      <c r="L1006" s="14"/>
      <c r="M1006" s="14"/>
      <c r="N1006" s="14">
        <v>40</v>
      </c>
      <c r="O1006" s="14"/>
      <c r="P1006" s="14"/>
      <c r="Q1006" s="14" t="s">
        <v>119</v>
      </c>
      <c r="R1006" s="14" t="s">
        <v>108</v>
      </c>
      <c r="S1006" s="14" t="s">
        <v>120</v>
      </c>
      <c r="T1006" s="14" t="s">
        <v>120</v>
      </c>
      <c r="U1006" s="14" t="s">
        <v>120</v>
      </c>
      <c r="V1006" s="14" t="s">
        <v>120</v>
      </c>
      <c r="W1006" s="14">
        <v>18</v>
      </c>
      <c r="X1006" s="14">
        <v>47</v>
      </c>
      <c r="Y1006" s="14">
        <v>89</v>
      </c>
      <c r="Z1006" s="14" t="s">
        <v>1197</v>
      </c>
      <c r="AA1006" s="14" t="s">
        <v>3690</v>
      </c>
      <c r="AB1006" s="14" t="s">
        <v>581</v>
      </c>
      <c r="AC1006" s="28"/>
      <c r="AD1006" s="28"/>
      <c r="AE1006" s="28"/>
      <c r="AF1006" s="28"/>
    </row>
    <row r="1007" ht="71.25" spans="1:32">
      <c r="A1007" s="32" t="s">
        <v>57</v>
      </c>
      <c r="B1007" s="14" t="s">
        <v>3691</v>
      </c>
      <c r="C1007" s="14" t="s">
        <v>3692</v>
      </c>
      <c r="D1007" s="14" t="s">
        <v>581</v>
      </c>
      <c r="E1007" s="14" t="s">
        <v>3679</v>
      </c>
      <c r="F1007" s="14" t="s">
        <v>106</v>
      </c>
      <c r="G1007" s="14" t="s">
        <v>3679</v>
      </c>
      <c r="H1007" s="14" t="s">
        <v>3680</v>
      </c>
      <c r="I1007" s="14">
        <v>120</v>
      </c>
      <c r="J1007" s="14">
        <v>120</v>
      </c>
      <c r="K1007" s="14"/>
      <c r="L1007" s="14"/>
      <c r="M1007" s="14"/>
      <c r="N1007" s="14">
        <v>120</v>
      </c>
      <c r="O1007" s="14"/>
      <c r="P1007" s="14"/>
      <c r="Q1007" s="14" t="s">
        <v>119</v>
      </c>
      <c r="R1007" s="14" t="s">
        <v>108</v>
      </c>
      <c r="S1007" s="14" t="s">
        <v>120</v>
      </c>
      <c r="T1007" s="14" t="s">
        <v>120</v>
      </c>
      <c r="U1007" s="14" t="s">
        <v>120</v>
      </c>
      <c r="V1007" s="14" t="s">
        <v>120</v>
      </c>
      <c r="W1007" s="14">
        <v>25</v>
      </c>
      <c r="X1007" s="14">
        <v>98</v>
      </c>
      <c r="Y1007" s="14">
        <v>1135</v>
      </c>
      <c r="Z1007" s="14" t="s">
        <v>1197</v>
      </c>
      <c r="AA1007" s="14" t="s">
        <v>3693</v>
      </c>
      <c r="AB1007" s="14" t="s">
        <v>581</v>
      </c>
      <c r="AC1007" s="28"/>
      <c r="AD1007" s="28"/>
      <c r="AE1007" s="28"/>
      <c r="AF1007" s="28"/>
    </row>
    <row r="1008" ht="71.25" spans="1:32">
      <c r="A1008" s="32" t="s">
        <v>57</v>
      </c>
      <c r="B1008" s="14" t="s">
        <v>3694</v>
      </c>
      <c r="C1008" s="14" t="s">
        <v>3695</v>
      </c>
      <c r="D1008" s="14" t="s">
        <v>581</v>
      </c>
      <c r="E1008" s="14" t="s">
        <v>3679</v>
      </c>
      <c r="F1008" s="14" t="s">
        <v>106</v>
      </c>
      <c r="G1008" s="14" t="s">
        <v>3679</v>
      </c>
      <c r="H1008" s="14" t="s">
        <v>3680</v>
      </c>
      <c r="I1008" s="14">
        <v>48</v>
      </c>
      <c r="J1008" s="14">
        <v>48</v>
      </c>
      <c r="K1008" s="14"/>
      <c r="L1008" s="14"/>
      <c r="M1008" s="14"/>
      <c r="N1008" s="14">
        <v>48</v>
      </c>
      <c r="O1008" s="14"/>
      <c r="P1008" s="14"/>
      <c r="Q1008" s="14" t="s">
        <v>119</v>
      </c>
      <c r="R1008" s="14" t="s">
        <v>108</v>
      </c>
      <c r="S1008" s="14" t="s">
        <v>120</v>
      </c>
      <c r="T1008" s="14" t="s">
        <v>120</v>
      </c>
      <c r="U1008" s="14" t="s">
        <v>120</v>
      </c>
      <c r="V1008" s="14" t="s">
        <v>120</v>
      </c>
      <c r="W1008" s="14">
        <v>32</v>
      </c>
      <c r="X1008" s="14">
        <v>121</v>
      </c>
      <c r="Y1008" s="14">
        <v>1236</v>
      </c>
      <c r="Z1008" s="14" t="s">
        <v>1197</v>
      </c>
      <c r="AA1008" s="14" t="s">
        <v>3696</v>
      </c>
      <c r="AB1008" s="14" t="s">
        <v>581</v>
      </c>
      <c r="AC1008" s="28"/>
      <c r="AD1008" s="28"/>
      <c r="AE1008" s="28"/>
      <c r="AF1008" s="28"/>
    </row>
    <row r="1009" ht="57" spans="1:32">
      <c r="A1009" s="32" t="s">
        <v>57</v>
      </c>
      <c r="B1009" s="14" t="s">
        <v>3697</v>
      </c>
      <c r="C1009" s="14" t="s">
        <v>3698</v>
      </c>
      <c r="D1009" s="14" t="s">
        <v>581</v>
      </c>
      <c r="E1009" s="14" t="s">
        <v>3679</v>
      </c>
      <c r="F1009" s="14" t="s">
        <v>106</v>
      </c>
      <c r="G1009" s="14" t="s">
        <v>3679</v>
      </c>
      <c r="H1009" s="14" t="s">
        <v>3680</v>
      </c>
      <c r="I1009" s="14">
        <v>156</v>
      </c>
      <c r="J1009" s="14">
        <v>156</v>
      </c>
      <c r="K1009" s="14"/>
      <c r="L1009" s="14"/>
      <c r="M1009" s="14"/>
      <c r="N1009" s="14">
        <v>156</v>
      </c>
      <c r="O1009" s="14"/>
      <c r="P1009" s="14"/>
      <c r="Q1009" s="14" t="s">
        <v>119</v>
      </c>
      <c r="R1009" s="14" t="s">
        <v>108</v>
      </c>
      <c r="S1009" s="14" t="s">
        <v>120</v>
      </c>
      <c r="T1009" s="14" t="s">
        <v>120</v>
      </c>
      <c r="U1009" s="14" t="s">
        <v>120</v>
      </c>
      <c r="V1009" s="14" t="s">
        <v>120</v>
      </c>
      <c r="W1009" s="14">
        <v>12</v>
      </c>
      <c r="X1009" s="14">
        <v>35</v>
      </c>
      <c r="Y1009" s="14">
        <v>475</v>
      </c>
      <c r="Z1009" s="14" t="s">
        <v>1197</v>
      </c>
      <c r="AA1009" s="14" t="s">
        <v>3699</v>
      </c>
      <c r="AB1009" s="14" t="s">
        <v>581</v>
      </c>
      <c r="AC1009" s="28"/>
      <c r="AD1009" s="28"/>
      <c r="AE1009" s="28"/>
      <c r="AF1009" s="28"/>
    </row>
    <row r="1010" ht="85.5" spans="1:32">
      <c r="A1010" s="32" t="s">
        <v>57</v>
      </c>
      <c r="B1010" s="14" t="s">
        <v>3700</v>
      </c>
      <c r="C1010" s="14" t="s">
        <v>3701</v>
      </c>
      <c r="D1010" s="14" t="s">
        <v>581</v>
      </c>
      <c r="E1010" s="14" t="s">
        <v>606</v>
      </c>
      <c r="F1010" s="14" t="s">
        <v>106</v>
      </c>
      <c r="G1010" s="14" t="s">
        <v>606</v>
      </c>
      <c r="H1010" s="14" t="s">
        <v>607</v>
      </c>
      <c r="I1010" s="14">
        <v>90</v>
      </c>
      <c r="J1010" s="14">
        <v>90</v>
      </c>
      <c r="K1010" s="14"/>
      <c r="L1010" s="14"/>
      <c r="M1010" s="14"/>
      <c r="N1010" s="14">
        <v>90</v>
      </c>
      <c r="O1010" s="14"/>
      <c r="P1010" s="14"/>
      <c r="Q1010" s="14" t="s">
        <v>119</v>
      </c>
      <c r="R1010" s="14" t="s">
        <v>108</v>
      </c>
      <c r="S1010" s="14" t="s">
        <v>108</v>
      </c>
      <c r="T1010" s="14" t="s">
        <v>120</v>
      </c>
      <c r="U1010" s="14" t="s">
        <v>120</v>
      </c>
      <c r="V1010" s="14" t="s">
        <v>120</v>
      </c>
      <c r="W1010" s="14">
        <v>70</v>
      </c>
      <c r="X1010" s="14">
        <v>223</v>
      </c>
      <c r="Y1010" s="14">
        <v>1185</v>
      </c>
      <c r="Z1010" s="14" t="s">
        <v>1197</v>
      </c>
      <c r="AA1010" s="14" t="s">
        <v>3702</v>
      </c>
      <c r="AB1010" s="14" t="s">
        <v>581</v>
      </c>
      <c r="AC1010" s="28"/>
      <c r="AD1010" s="28"/>
      <c r="AE1010" s="28"/>
      <c r="AF1010" s="28"/>
    </row>
    <row r="1011" ht="85.5" spans="1:32">
      <c r="A1011" s="32" t="s">
        <v>57</v>
      </c>
      <c r="B1011" s="14" t="s">
        <v>3703</v>
      </c>
      <c r="C1011" s="14" t="s">
        <v>3704</v>
      </c>
      <c r="D1011" s="14" t="s">
        <v>581</v>
      </c>
      <c r="E1011" s="14" t="s">
        <v>606</v>
      </c>
      <c r="F1011" s="14" t="s">
        <v>106</v>
      </c>
      <c r="G1011" s="14" t="s">
        <v>606</v>
      </c>
      <c r="H1011" s="14" t="s">
        <v>607</v>
      </c>
      <c r="I1011" s="14">
        <v>35</v>
      </c>
      <c r="J1011" s="14">
        <v>35</v>
      </c>
      <c r="K1011" s="14"/>
      <c r="L1011" s="14"/>
      <c r="M1011" s="14"/>
      <c r="N1011" s="14">
        <v>35</v>
      </c>
      <c r="O1011" s="14"/>
      <c r="P1011" s="14"/>
      <c r="Q1011" s="14" t="s">
        <v>119</v>
      </c>
      <c r="R1011" s="14" t="s">
        <v>108</v>
      </c>
      <c r="S1011" s="14" t="s">
        <v>108</v>
      </c>
      <c r="T1011" s="14" t="s">
        <v>120</v>
      </c>
      <c r="U1011" s="14" t="s">
        <v>120</v>
      </c>
      <c r="V1011" s="14" t="s">
        <v>120</v>
      </c>
      <c r="W1011" s="14">
        <v>8</v>
      </c>
      <c r="X1011" s="14">
        <v>19</v>
      </c>
      <c r="Y1011" s="14">
        <v>146</v>
      </c>
      <c r="Z1011" s="14" t="s">
        <v>1197</v>
      </c>
      <c r="AA1011" s="14" t="s">
        <v>3705</v>
      </c>
      <c r="AB1011" s="14" t="s">
        <v>581</v>
      </c>
      <c r="AC1011" s="28"/>
      <c r="AD1011" s="28"/>
      <c r="AE1011" s="28"/>
      <c r="AF1011" s="28"/>
    </row>
    <row r="1012" ht="85.5" spans="1:32">
      <c r="A1012" s="32" t="s">
        <v>57</v>
      </c>
      <c r="B1012" s="14" t="s">
        <v>3706</v>
      </c>
      <c r="C1012" s="14" t="s">
        <v>3707</v>
      </c>
      <c r="D1012" s="14" t="s">
        <v>581</v>
      </c>
      <c r="E1012" s="14" t="s">
        <v>606</v>
      </c>
      <c r="F1012" s="14" t="s">
        <v>106</v>
      </c>
      <c r="G1012" s="14" t="s">
        <v>606</v>
      </c>
      <c r="H1012" s="14" t="s">
        <v>607</v>
      </c>
      <c r="I1012" s="14">
        <v>20</v>
      </c>
      <c r="J1012" s="14">
        <v>20</v>
      </c>
      <c r="K1012" s="14"/>
      <c r="L1012" s="14"/>
      <c r="M1012" s="14"/>
      <c r="N1012" s="14">
        <v>20</v>
      </c>
      <c r="O1012" s="14"/>
      <c r="P1012" s="14"/>
      <c r="Q1012" s="14" t="s">
        <v>119</v>
      </c>
      <c r="R1012" s="14" t="s">
        <v>108</v>
      </c>
      <c r="S1012" s="14" t="s">
        <v>108</v>
      </c>
      <c r="T1012" s="14" t="s">
        <v>120</v>
      </c>
      <c r="U1012" s="14" t="s">
        <v>120</v>
      </c>
      <c r="V1012" s="14" t="s">
        <v>120</v>
      </c>
      <c r="W1012" s="14">
        <v>7</v>
      </c>
      <c r="X1012" s="14">
        <v>12</v>
      </c>
      <c r="Y1012" s="14">
        <v>122</v>
      </c>
      <c r="Z1012" s="14" t="s">
        <v>1197</v>
      </c>
      <c r="AA1012" s="14" t="s">
        <v>3708</v>
      </c>
      <c r="AB1012" s="14" t="s">
        <v>581</v>
      </c>
      <c r="AC1012" s="28"/>
      <c r="AD1012" s="28"/>
      <c r="AE1012" s="28"/>
      <c r="AF1012" s="28"/>
    </row>
    <row r="1013" ht="85.5" spans="1:32">
      <c r="A1013" s="32" t="s">
        <v>57</v>
      </c>
      <c r="B1013" s="14" t="s">
        <v>3709</v>
      </c>
      <c r="C1013" s="14" t="s">
        <v>3710</v>
      </c>
      <c r="D1013" s="14" t="s">
        <v>581</v>
      </c>
      <c r="E1013" s="14" t="s">
        <v>606</v>
      </c>
      <c r="F1013" s="14" t="s">
        <v>106</v>
      </c>
      <c r="G1013" s="14" t="s">
        <v>606</v>
      </c>
      <c r="H1013" s="14" t="s">
        <v>607</v>
      </c>
      <c r="I1013" s="14">
        <v>22</v>
      </c>
      <c r="J1013" s="14">
        <v>22</v>
      </c>
      <c r="K1013" s="14"/>
      <c r="L1013" s="14"/>
      <c r="M1013" s="14"/>
      <c r="N1013" s="14">
        <v>22</v>
      </c>
      <c r="O1013" s="14"/>
      <c r="P1013" s="14"/>
      <c r="Q1013" s="14" t="s">
        <v>119</v>
      </c>
      <c r="R1013" s="14" t="s">
        <v>108</v>
      </c>
      <c r="S1013" s="14" t="s">
        <v>108</v>
      </c>
      <c r="T1013" s="14" t="s">
        <v>120</v>
      </c>
      <c r="U1013" s="14" t="s">
        <v>120</v>
      </c>
      <c r="V1013" s="14" t="s">
        <v>120</v>
      </c>
      <c r="W1013" s="14">
        <v>5</v>
      </c>
      <c r="X1013" s="14">
        <v>13</v>
      </c>
      <c r="Y1013" s="14">
        <v>122</v>
      </c>
      <c r="Z1013" s="14" t="s">
        <v>1197</v>
      </c>
      <c r="AA1013" s="14" t="s">
        <v>3711</v>
      </c>
      <c r="AB1013" s="14" t="s">
        <v>581</v>
      </c>
      <c r="AC1013" s="28"/>
      <c r="AD1013" s="28"/>
      <c r="AE1013" s="28"/>
      <c r="AF1013" s="28"/>
    </row>
    <row r="1014" ht="85.5" spans="1:32">
      <c r="A1014" s="32" t="s">
        <v>57</v>
      </c>
      <c r="B1014" s="14" t="s">
        <v>3712</v>
      </c>
      <c r="C1014" s="14" t="s">
        <v>3713</v>
      </c>
      <c r="D1014" s="14" t="s">
        <v>581</v>
      </c>
      <c r="E1014" s="14" t="s">
        <v>614</v>
      </c>
      <c r="F1014" s="14" t="s">
        <v>106</v>
      </c>
      <c r="G1014" s="14" t="s">
        <v>615</v>
      </c>
      <c r="H1014" s="14" t="s">
        <v>616</v>
      </c>
      <c r="I1014" s="14">
        <v>36</v>
      </c>
      <c r="J1014" s="14">
        <v>36</v>
      </c>
      <c r="K1014" s="14"/>
      <c r="L1014" s="14"/>
      <c r="M1014" s="14"/>
      <c r="N1014" s="14">
        <v>36</v>
      </c>
      <c r="O1014" s="14"/>
      <c r="P1014" s="14"/>
      <c r="Q1014" s="14" t="s">
        <v>119</v>
      </c>
      <c r="R1014" s="14" t="s">
        <v>108</v>
      </c>
      <c r="S1014" s="14" t="s">
        <v>120</v>
      </c>
      <c r="T1014" s="14" t="s">
        <v>120</v>
      </c>
      <c r="U1014" s="14" t="s">
        <v>120</v>
      </c>
      <c r="V1014" s="14" t="s">
        <v>120</v>
      </c>
      <c r="W1014" s="14">
        <v>15</v>
      </c>
      <c r="X1014" s="14">
        <v>34</v>
      </c>
      <c r="Y1014" s="14">
        <v>1530</v>
      </c>
      <c r="Z1014" s="14" t="s">
        <v>1197</v>
      </c>
      <c r="AA1014" s="14" t="s">
        <v>3714</v>
      </c>
      <c r="AB1014" s="14" t="s">
        <v>581</v>
      </c>
      <c r="AC1014" s="28"/>
      <c r="AD1014" s="28"/>
      <c r="AE1014" s="28"/>
      <c r="AF1014" s="28"/>
    </row>
    <row r="1015" ht="99.75" spans="1:32">
      <c r="A1015" s="32" t="s">
        <v>57</v>
      </c>
      <c r="B1015" s="14" t="s">
        <v>3715</v>
      </c>
      <c r="C1015" s="14" t="s">
        <v>3716</v>
      </c>
      <c r="D1015" s="14" t="s">
        <v>581</v>
      </c>
      <c r="E1015" s="14" t="s">
        <v>614</v>
      </c>
      <c r="F1015" s="14" t="s">
        <v>106</v>
      </c>
      <c r="G1015" s="14" t="s">
        <v>615</v>
      </c>
      <c r="H1015" s="14" t="s">
        <v>616</v>
      </c>
      <c r="I1015" s="14">
        <v>40</v>
      </c>
      <c r="J1015" s="14">
        <v>40</v>
      </c>
      <c r="K1015" s="14"/>
      <c r="L1015" s="14"/>
      <c r="M1015" s="14"/>
      <c r="N1015" s="14">
        <v>40</v>
      </c>
      <c r="O1015" s="14"/>
      <c r="P1015" s="14"/>
      <c r="Q1015" s="14" t="s">
        <v>119</v>
      </c>
      <c r="R1015" s="14" t="s">
        <v>108</v>
      </c>
      <c r="S1015" s="14" t="s">
        <v>120</v>
      </c>
      <c r="T1015" s="14" t="s">
        <v>120</v>
      </c>
      <c r="U1015" s="14" t="s">
        <v>120</v>
      </c>
      <c r="V1015" s="14" t="s">
        <v>120</v>
      </c>
      <c r="W1015" s="14">
        <v>13</v>
      </c>
      <c r="X1015" s="14">
        <v>28</v>
      </c>
      <c r="Y1015" s="14">
        <v>165</v>
      </c>
      <c r="Z1015" s="14" t="s">
        <v>1197</v>
      </c>
      <c r="AA1015" s="14" t="s">
        <v>3717</v>
      </c>
      <c r="AB1015" s="14" t="s">
        <v>581</v>
      </c>
      <c r="AC1015" s="28"/>
      <c r="AD1015" s="28"/>
      <c r="AE1015" s="28"/>
      <c r="AF1015" s="28"/>
    </row>
    <row r="1016" ht="99.75" spans="1:32">
      <c r="A1016" s="32" t="s">
        <v>57</v>
      </c>
      <c r="B1016" s="14" t="s">
        <v>3718</v>
      </c>
      <c r="C1016" s="14" t="s">
        <v>3719</v>
      </c>
      <c r="D1016" s="14" t="s">
        <v>581</v>
      </c>
      <c r="E1016" s="14" t="s">
        <v>614</v>
      </c>
      <c r="F1016" s="14" t="s">
        <v>106</v>
      </c>
      <c r="G1016" s="14" t="s">
        <v>615</v>
      </c>
      <c r="H1016" s="14" t="s">
        <v>616</v>
      </c>
      <c r="I1016" s="14">
        <v>60</v>
      </c>
      <c r="J1016" s="14">
        <v>60</v>
      </c>
      <c r="K1016" s="14"/>
      <c r="L1016" s="14"/>
      <c r="M1016" s="14"/>
      <c r="N1016" s="14">
        <v>60</v>
      </c>
      <c r="O1016" s="14"/>
      <c r="P1016" s="14"/>
      <c r="Q1016" s="14" t="s">
        <v>119</v>
      </c>
      <c r="R1016" s="14" t="s">
        <v>108</v>
      </c>
      <c r="S1016" s="14" t="s">
        <v>120</v>
      </c>
      <c r="T1016" s="14" t="s">
        <v>120</v>
      </c>
      <c r="U1016" s="14" t="s">
        <v>120</v>
      </c>
      <c r="V1016" s="14" t="s">
        <v>120</v>
      </c>
      <c r="W1016" s="14">
        <v>11</v>
      </c>
      <c r="X1016" s="14">
        <v>20</v>
      </c>
      <c r="Y1016" s="14">
        <v>133</v>
      </c>
      <c r="Z1016" s="14" t="s">
        <v>1197</v>
      </c>
      <c r="AA1016" s="14" t="s">
        <v>3720</v>
      </c>
      <c r="AB1016" s="14" t="s">
        <v>581</v>
      </c>
      <c r="AC1016" s="28"/>
      <c r="AD1016" s="28"/>
      <c r="AE1016" s="28"/>
      <c r="AF1016" s="28"/>
    </row>
    <row r="1017" ht="57" spans="1:32">
      <c r="A1017" s="32" t="s">
        <v>57</v>
      </c>
      <c r="B1017" s="14" t="s">
        <v>3721</v>
      </c>
      <c r="C1017" s="14" t="s">
        <v>3722</v>
      </c>
      <c r="D1017" s="14" t="s">
        <v>581</v>
      </c>
      <c r="E1017" s="14" t="s">
        <v>614</v>
      </c>
      <c r="F1017" s="14" t="s">
        <v>106</v>
      </c>
      <c r="G1017" s="14" t="s">
        <v>615</v>
      </c>
      <c r="H1017" s="14" t="s">
        <v>616</v>
      </c>
      <c r="I1017" s="14">
        <v>50</v>
      </c>
      <c r="J1017" s="14">
        <v>50</v>
      </c>
      <c r="K1017" s="14"/>
      <c r="L1017" s="14"/>
      <c r="M1017" s="14"/>
      <c r="N1017" s="14">
        <v>50</v>
      </c>
      <c r="O1017" s="14"/>
      <c r="P1017" s="14"/>
      <c r="Q1017" s="14" t="s">
        <v>119</v>
      </c>
      <c r="R1017" s="14" t="s">
        <v>108</v>
      </c>
      <c r="S1017" s="14" t="s">
        <v>120</v>
      </c>
      <c r="T1017" s="14" t="s">
        <v>120</v>
      </c>
      <c r="U1017" s="14" t="s">
        <v>120</v>
      </c>
      <c r="V1017" s="14" t="s">
        <v>120</v>
      </c>
      <c r="W1017" s="14">
        <v>9</v>
      </c>
      <c r="X1017" s="14">
        <v>20</v>
      </c>
      <c r="Y1017" s="14">
        <v>246</v>
      </c>
      <c r="Z1017" s="14" t="s">
        <v>1197</v>
      </c>
      <c r="AA1017" s="14" t="s">
        <v>3723</v>
      </c>
      <c r="AB1017" s="14" t="s">
        <v>581</v>
      </c>
      <c r="AC1017" s="28"/>
      <c r="AD1017" s="28"/>
      <c r="AE1017" s="28"/>
      <c r="AF1017" s="28"/>
    </row>
    <row r="1018" ht="57" spans="1:32">
      <c r="A1018" s="32" t="s">
        <v>57</v>
      </c>
      <c r="B1018" s="14" t="s">
        <v>3724</v>
      </c>
      <c r="C1018" s="14" t="s">
        <v>3725</v>
      </c>
      <c r="D1018" s="14" t="s">
        <v>581</v>
      </c>
      <c r="E1018" s="14" t="s">
        <v>614</v>
      </c>
      <c r="F1018" s="14" t="s">
        <v>106</v>
      </c>
      <c r="G1018" s="14" t="s">
        <v>615</v>
      </c>
      <c r="H1018" s="14" t="s">
        <v>616</v>
      </c>
      <c r="I1018" s="14">
        <v>50</v>
      </c>
      <c r="J1018" s="14">
        <v>50</v>
      </c>
      <c r="K1018" s="14"/>
      <c r="L1018" s="14"/>
      <c r="M1018" s="14"/>
      <c r="N1018" s="14">
        <v>50</v>
      </c>
      <c r="O1018" s="14"/>
      <c r="P1018" s="14"/>
      <c r="Q1018" s="14" t="s">
        <v>119</v>
      </c>
      <c r="R1018" s="14" t="s">
        <v>108</v>
      </c>
      <c r="S1018" s="14" t="s">
        <v>120</v>
      </c>
      <c r="T1018" s="14" t="s">
        <v>120</v>
      </c>
      <c r="U1018" s="14" t="s">
        <v>120</v>
      </c>
      <c r="V1018" s="14" t="s">
        <v>120</v>
      </c>
      <c r="W1018" s="14">
        <v>7</v>
      </c>
      <c r="X1018" s="14">
        <v>17</v>
      </c>
      <c r="Y1018" s="14">
        <v>185</v>
      </c>
      <c r="Z1018" s="14" t="s">
        <v>1197</v>
      </c>
      <c r="AA1018" s="14" t="s">
        <v>3726</v>
      </c>
      <c r="AB1018" s="14" t="s">
        <v>581</v>
      </c>
      <c r="AC1018" s="28"/>
      <c r="AD1018" s="28"/>
      <c r="AE1018" s="28"/>
      <c r="AF1018" s="28"/>
    </row>
    <row r="1019" ht="57" spans="1:32">
      <c r="A1019" s="32" t="s">
        <v>57</v>
      </c>
      <c r="B1019" s="14" t="s">
        <v>3727</v>
      </c>
      <c r="C1019" s="14" t="s">
        <v>3728</v>
      </c>
      <c r="D1019" s="14" t="s">
        <v>581</v>
      </c>
      <c r="E1019" s="14" t="s">
        <v>614</v>
      </c>
      <c r="F1019" s="14" t="s">
        <v>106</v>
      </c>
      <c r="G1019" s="14" t="s">
        <v>615</v>
      </c>
      <c r="H1019" s="14" t="s">
        <v>616</v>
      </c>
      <c r="I1019" s="14">
        <v>50</v>
      </c>
      <c r="J1019" s="14">
        <v>50</v>
      </c>
      <c r="K1019" s="14"/>
      <c r="L1019" s="14"/>
      <c r="M1019" s="14"/>
      <c r="N1019" s="14">
        <v>50</v>
      </c>
      <c r="O1019" s="14"/>
      <c r="P1019" s="14"/>
      <c r="Q1019" s="14" t="s">
        <v>119</v>
      </c>
      <c r="R1019" s="14" t="s">
        <v>108</v>
      </c>
      <c r="S1019" s="14" t="s">
        <v>120</v>
      </c>
      <c r="T1019" s="14" t="s">
        <v>120</v>
      </c>
      <c r="U1019" s="14" t="s">
        <v>120</v>
      </c>
      <c r="V1019" s="14" t="s">
        <v>120</v>
      </c>
      <c r="W1019" s="14">
        <v>5</v>
      </c>
      <c r="X1019" s="14">
        <v>13</v>
      </c>
      <c r="Y1019" s="14">
        <v>137</v>
      </c>
      <c r="Z1019" s="14" t="s">
        <v>1197</v>
      </c>
      <c r="AA1019" s="14" t="s">
        <v>3729</v>
      </c>
      <c r="AB1019" s="14" t="s">
        <v>581</v>
      </c>
      <c r="AC1019" s="28"/>
      <c r="AD1019" s="28"/>
      <c r="AE1019" s="28"/>
      <c r="AF1019" s="28"/>
    </row>
    <row r="1020" ht="71.25" spans="1:32">
      <c r="A1020" s="32" t="s">
        <v>57</v>
      </c>
      <c r="B1020" s="14" t="s">
        <v>3730</v>
      </c>
      <c r="C1020" s="14" t="s">
        <v>3731</v>
      </c>
      <c r="D1020" s="14" t="s">
        <v>581</v>
      </c>
      <c r="E1020" s="14" t="s">
        <v>3732</v>
      </c>
      <c r="F1020" s="14" t="s">
        <v>106</v>
      </c>
      <c r="G1020" s="14" t="s">
        <v>3732</v>
      </c>
      <c r="H1020" s="14" t="s">
        <v>3733</v>
      </c>
      <c r="I1020" s="14">
        <v>100</v>
      </c>
      <c r="J1020" s="14">
        <v>100</v>
      </c>
      <c r="K1020" s="14"/>
      <c r="L1020" s="14"/>
      <c r="M1020" s="14"/>
      <c r="N1020" s="14">
        <v>100</v>
      </c>
      <c r="O1020" s="14"/>
      <c r="P1020" s="14"/>
      <c r="Q1020" s="14" t="s">
        <v>119</v>
      </c>
      <c r="R1020" s="14" t="s">
        <v>108</v>
      </c>
      <c r="S1020" s="14" t="s">
        <v>108</v>
      </c>
      <c r="T1020" s="14" t="s">
        <v>120</v>
      </c>
      <c r="U1020" s="14" t="s">
        <v>120</v>
      </c>
      <c r="V1020" s="14" t="s">
        <v>120</v>
      </c>
      <c r="W1020" s="14">
        <v>8</v>
      </c>
      <c r="X1020" s="14">
        <v>17</v>
      </c>
      <c r="Y1020" s="14">
        <v>185</v>
      </c>
      <c r="Z1020" s="14" t="s">
        <v>1197</v>
      </c>
      <c r="AA1020" s="14" t="s">
        <v>3734</v>
      </c>
      <c r="AB1020" s="14" t="s">
        <v>581</v>
      </c>
      <c r="AC1020" s="28"/>
      <c r="AD1020" s="28"/>
      <c r="AE1020" s="28"/>
      <c r="AF1020" s="28"/>
    </row>
    <row r="1021" ht="57" spans="1:32">
      <c r="A1021" s="32" t="s">
        <v>57</v>
      </c>
      <c r="B1021" s="14" t="s">
        <v>3735</v>
      </c>
      <c r="C1021" s="14" t="s">
        <v>3736</v>
      </c>
      <c r="D1021" s="14" t="s">
        <v>581</v>
      </c>
      <c r="E1021" s="14" t="s">
        <v>3732</v>
      </c>
      <c r="F1021" s="14" t="s">
        <v>106</v>
      </c>
      <c r="G1021" s="14" t="s">
        <v>3732</v>
      </c>
      <c r="H1021" s="14" t="s">
        <v>3733</v>
      </c>
      <c r="I1021" s="14">
        <v>30</v>
      </c>
      <c r="J1021" s="14">
        <v>30</v>
      </c>
      <c r="K1021" s="14"/>
      <c r="L1021" s="14"/>
      <c r="M1021" s="14"/>
      <c r="N1021" s="14">
        <v>30</v>
      </c>
      <c r="O1021" s="14"/>
      <c r="P1021" s="14"/>
      <c r="Q1021" s="14" t="s">
        <v>119</v>
      </c>
      <c r="R1021" s="14" t="s">
        <v>108</v>
      </c>
      <c r="S1021" s="14" t="s">
        <v>108</v>
      </c>
      <c r="T1021" s="14" t="s">
        <v>120</v>
      </c>
      <c r="U1021" s="14" t="s">
        <v>120</v>
      </c>
      <c r="V1021" s="14" t="s">
        <v>120</v>
      </c>
      <c r="W1021" s="14">
        <v>8</v>
      </c>
      <c r="X1021" s="14">
        <v>17</v>
      </c>
      <c r="Y1021" s="14">
        <v>185</v>
      </c>
      <c r="Z1021" s="14" t="s">
        <v>1197</v>
      </c>
      <c r="AA1021" s="14" t="s">
        <v>3737</v>
      </c>
      <c r="AB1021" s="14" t="s">
        <v>581</v>
      </c>
      <c r="AC1021" s="28"/>
      <c r="AD1021" s="28"/>
      <c r="AE1021" s="28"/>
      <c r="AF1021" s="28"/>
    </row>
    <row r="1022" ht="57" spans="1:32">
      <c r="A1022" s="32" t="s">
        <v>57</v>
      </c>
      <c r="B1022" s="14" t="s">
        <v>3738</v>
      </c>
      <c r="C1022" s="14" t="s">
        <v>3739</v>
      </c>
      <c r="D1022" s="14" t="s">
        <v>581</v>
      </c>
      <c r="E1022" s="14" t="s">
        <v>3732</v>
      </c>
      <c r="F1022" s="14" t="s">
        <v>106</v>
      </c>
      <c r="G1022" s="14" t="s">
        <v>3732</v>
      </c>
      <c r="H1022" s="14" t="s">
        <v>3733</v>
      </c>
      <c r="I1022" s="14">
        <v>55</v>
      </c>
      <c r="J1022" s="14">
        <v>55</v>
      </c>
      <c r="K1022" s="14"/>
      <c r="L1022" s="14"/>
      <c r="M1022" s="14"/>
      <c r="N1022" s="14">
        <v>55</v>
      </c>
      <c r="O1022" s="14"/>
      <c r="P1022" s="14"/>
      <c r="Q1022" s="14" t="s">
        <v>119</v>
      </c>
      <c r="R1022" s="14" t="s">
        <v>108</v>
      </c>
      <c r="S1022" s="14" t="s">
        <v>108</v>
      </c>
      <c r="T1022" s="14" t="s">
        <v>120</v>
      </c>
      <c r="U1022" s="14" t="s">
        <v>120</v>
      </c>
      <c r="V1022" s="14" t="s">
        <v>120</v>
      </c>
      <c r="W1022" s="14">
        <v>7</v>
      </c>
      <c r="X1022" s="14">
        <v>26</v>
      </c>
      <c r="Y1022" s="14">
        <v>275</v>
      </c>
      <c r="Z1022" s="14" t="s">
        <v>1197</v>
      </c>
      <c r="AA1022" s="14" t="s">
        <v>3740</v>
      </c>
      <c r="AB1022" s="14" t="s">
        <v>581</v>
      </c>
      <c r="AC1022" s="28"/>
      <c r="AD1022" s="28"/>
      <c r="AE1022" s="28"/>
      <c r="AF1022" s="28"/>
    </row>
    <row r="1023" ht="57" spans="1:32">
      <c r="A1023" s="32" t="s">
        <v>57</v>
      </c>
      <c r="B1023" s="14" t="s">
        <v>3741</v>
      </c>
      <c r="C1023" s="14" t="s">
        <v>3742</v>
      </c>
      <c r="D1023" s="14" t="s">
        <v>581</v>
      </c>
      <c r="E1023" s="14" t="s">
        <v>3732</v>
      </c>
      <c r="F1023" s="14" t="s">
        <v>106</v>
      </c>
      <c r="G1023" s="14" t="s">
        <v>3732</v>
      </c>
      <c r="H1023" s="14" t="s">
        <v>3733</v>
      </c>
      <c r="I1023" s="14">
        <v>25</v>
      </c>
      <c r="J1023" s="14">
        <v>25</v>
      </c>
      <c r="K1023" s="14"/>
      <c r="L1023" s="14"/>
      <c r="M1023" s="14"/>
      <c r="N1023" s="14">
        <v>25</v>
      </c>
      <c r="O1023" s="14"/>
      <c r="P1023" s="14"/>
      <c r="Q1023" s="14" t="s">
        <v>119</v>
      </c>
      <c r="R1023" s="14" t="s">
        <v>108</v>
      </c>
      <c r="S1023" s="14" t="s">
        <v>108</v>
      </c>
      <c r="T1023" s="14" t="s">
        <v>120</v>
      </c>
      <c r="U1023" s="14" t="s">
        <v>120</v>
      </c>
      <c r="V1023" s="14" t="s">
        <v>120</v>
      </c>
      <c r="W1023" s="14">
        <v>7</v>
      </c>
      <c r="X1023" s="14">
        <v>26</v>
      </c>
      <c r="Y1023" s="14">
        <v>275</v>
      </c>
      <c r="Z1023" s="14" t="s">
        <v>1197</v>
      </c>
      <c r="AA1023" s="14" t="s">
        <v>3743</v>
      </c>
      <c r="AB1023" s="14" t="s">
        <v>581</v>
      </c>
      <c r="AC1023" s="28"/>
      <c r="AD1023" s="28"/>
      <c r="AE1023" s="28"/>
      <c r="AF1023" s="28"/>
    </row>
    <row r="1024" ht="71.25" spans="1:32">
      <c r="A1024" s="32" t="s">
        <v>57</v>
      </c>
      <c r="B1024" s="14" t="s">
        <v>3744</v>
      </c>
      <c r="C1024" s="14" t="s">
        <v>3745</v>
      </c>
      <c r="D1024" s="14" t="s">
        <v>581</v>
      </c>
      <c r="E1024" s="14" t="s">
        <v>3732</v>
      </c>
      <c r="F1024" s="14" t="s">
        <v>106</v>
      </c>
      <c r="G1024" s="14" t="s">
        <v>3732</v>
      </c>
      <c r="H1024" s="14" t="s">
        <v>3733</v>
      </c>
      <c r="I1024" s="14">
        <v>25</v>
      </c>
      <c r="J1024" s="14">
        <v>25</v>
      </c>
      <c r="K1024" s="14"/>
      <c r="L1024" s="14"/>
      <c r="M1024" s="14"/>
      <c r="N1024" s="14">
        <v>25</v>
      </c>
      <c r="O1024" s="14"/>
      <c r="P1024" s="14"/>
      <c r="Q1024" s="14" t="s">
        <v>119</v>
      </c>
      <c r="R1024" s="14" t="s">
        <v>108</v>
      </c>
      <c r="S1024" s="14" t="s">
        <v>108</v>
      </c>
      <c r="T1024" s="14" t="s">
        <v>120</v>
      </c>
      <c r="U1024" s="14" t="s">
        <v>120</v>
      </c>
      <c r="V1024" s="14" t="s">
        <v>120</v>
      </c>
      <c r="W1024" s="14">
        <v>29</v>
      </c>
      <c r="X1024" s="14">
        <v>94</v>
      </c>
      <c r="Y1024" s="14">
        <v>722</v>
      </c>
      <c r="Z1024" s="14" t="s">
        <v>1197</v>
      </c>
      <c r="AA1024" s="14" t="s">
        <v>3746</v>
      </c>
      <c r="AB1024" s="14" t="s">
        <v>581</v>
      </c>
      <c r="AC1024" s="28"/>
      <c r="AD1024" s="28"/>
      <c r="AE1024" s="28"/>
      <c r="AF1024" s="28"/>
    </row>
    <row r="1025" ht="71.25" spans="1:32">
      <c r="A1025" s="32" t="s">
        <v>57</v>
      </c>
      <c r="B1025" s="14" t="s">
        <v>3747</v>
      </c>
      <c r="C1025" s="14" t="s">
        <v>3748</v>
      </c>
      <c r="D1025" s="14" t="s">
        <v>581</v>
      </c>
      <c r="E1025" s="14" t="s">
        <v>3732</v>
      </c>
      <c r="F1025" s="14" t="s">
        <v>106</v>
      </c>
      <c r="G1025" s="14" t="s">
        <v>3732</v>
      </c>
      <c r="H1025" s="14" t="s">
        <v>3733</v>
      </c>
      <c r="I1025" s="14">
        <v>25</v>
      </c>
      <c r="J1025" s="14">
        <v>25</v>
      </c>
      <c r="K1025" s="14"/>
      <c r="L1025" s="14"/>
      <c r="M1025" s="14"/>
      <c r="N1025" s="14">
        <v>25</v>
      </c>
      <c r="O1025" s="14"/>
      <c r="P1025" s="14"/>
      <c r="Q1025" s="14" t="s">
        <v>119</v>
      </c>
      <c r="R1025" s="14" t="s">
        <v>108</v>
      </c>
      <c r="S1025" s="14" t="s">
        <v>108</v>
      </c>
      <c r="T1025" s="14" t="s">
        <v>120</v>
      </c>
      <c r="U1025" s="14" t="s">
        <v>120</v>
      </c>
      <c r="V1025" s="14" t="s">
        <v>120</v>
      </c>
      <c r="W1025" s="14">
        <v>25</v>
      </c>
      <c r="X1025" s="14">
        <v>86</v>
      </c>
      <c r="Y1025" s="14">
        <v>710</v>
      </c>
      <c r="Z1025" s="14" t="s">
        <v>1197</v>
      </c>
      <c r="AA1025" s="14" t="s">
        <v>3749</v>
      </c>
      <c r="AB1025" s="14" t="s">
        <v>581</v>
      </c>
      <c r="AC1025" s="28"/>
      <c r="AD1025" s="28"/>
      <c r="AE1025" s="28"/>
      <c r="AF1025" s="28"/>
    </row>
    <row r="1026" ht="71.25" spans="1:32">
      <c r="A1026" s="32" t="s">
        <v>57</v>
      </c>
      <c r="B1026" s="14" t="s">
        <v>3750</v>
      </c>
      <c r="C1026" s="14" t="s">
        <v>3751</v>
      </c>
      <c r="D1026" s="14" t="s">
        <v>581</v>
      </c>
      <c r="E1026" s="14" t="s">
        <v>620</v>
      </c>
      <c r="F1026" s="14" t="s">
        <v>106</v>
      </c>
      <c r="G1026" s="14" t="s">
        <v>620</v>
      </c>
      <c r="H1026" s="14" t="s">
        <v>621</v>
      </c>
      <c r="I1026" s="14">
        <v>83.6</v>
      </c>
      <c r="J1026" s="14">
        <v>83.6</v>
      </c>
      <c r="K1026" s="14"/>
      <c r="L1026" s="14"/>
      <c r="M1026" s="14"/>
      <c r="N1026" s="14">
        <v>83.6</v>
      </c>
      <c r="O1026" s="14"/>
      <c r="P1026" s="14"/>
      <c r="Q1026" s="14" t="s">
        <v>119</v>
      </c>
      <c r="R1026" s="14" t="s">
        <v>108</v>
      </c>
      <c r="S1026" s="14" t="s">
        <v>120</v>
      </c>
      <c r="T1026" s="14" t="s">
        <v>120</v>
      </c>
      <c r="U1026" s="14" t="s">
        <v>120</v>
      </c>
      <c r="V1026" s="14" t="s">
        <v>120</v>
      </c>
      <c r="W1026" s="14">
        <v>18</v>
      </c>
      <c r="X1026" s="14">
        <v>43</v>
      </c>
      <c r="Y1026" s="14">
        <v>297</v>
      </c>
      <c r="Z1026" s="14" t="s">
        <v>1197</v>
      </c>
      <c r="AA1026" s="14" t="s">
        <v>3752</v>
      </c>
      <c r="AB1026" s="14" t="s">
        <v>581</v>
      </c>
      <c r="AC1026" s="28"/>
      <c r="AD1026" s="28"/>
      <c r="AE1026" s="28"/>
      <c r="AF1026" s="28"/>
    </row>
    <row r="1027" ht="71.25" spans="1:32">
      <c r="A1027" s="32" t="s">
        <v>57</v>
      </c>
      <c r="B1027" s="14" t="s">
        <v>3753</v>
      </c>
      <c r="C1027" s="14" t="s">
        <v>3754</v>
      </c>
      <c r="D1027" s="14" t="s">
        <v>581</v>
      </c>
      <c r="E1027" s="14" t="s">
        <v>620</v>
      </c>
      <c r="F1027" s="14" t="s">
        <v>106</v>
      </c>
      <c r="G1027" s="14" t="s">
        <v>620</v>
      </c>
      <c r="H1027" s="14" t="s">
        <v>621</v>
      </c>
      <c r="I1027" s="14">
        <v>53.2</v>
      </c>
      <c r="J1027" s="14">
        <v>53.2</v>
      </c>
      <c r="K1027" s="14"/>
      <c r="L1027" s="14"/>
      <c r="M1027" s="14"/>
      <c r="N1027" s="14">
        <v>53.2</v>
      </c>
      <c r="O1027" s="14"/>
      <c r="P1027" s="14"/>
      <c r="Q1027" s="14" t="s">
        <v>119</v>
      </c>
      <c r="R1027" s="14" t="s">
        <v>108</v>
      </c>
      <c r="S1027" s="14" t="s">
        <v>120</v>
      </c>
      <c r="T1027" s="14" t="s">
        <v>120</v>
      </c>
      <c r="U1027" s="14" t="s">
        <v>120</v>
      </c>
      <c r="V1027" s="14" t="s">
        <v>120</v>
      </c>
      <c r="W1027" s="14">
        <v>15</v>
      </c>
      <c r="X1027" s="14">
        <v>36</v>
      </c>
      <c r="Y1027" s="14">
        <v>335</v>
      </c>
      <c r="Z1027" s="14" t="s">
        <v>1197</v>
      </c>
      <c r="AA1027" s="14" t="s">
        <v>3755</v>
      </c>
      <c r="AB1027" s="14" t="s">
        <v>581</v>
      </c>
      <c r="AC1027" s="28"/>
      <c r="AD1027" s="28"/>
      <c r="AE1027" s="28"/>
      <c r="AF1027" s="28"/>
    </row>
    <row r="1028" ht="71.25" spans="1:32">
      <c r="A1028" s="32" t="s">
        <v>57</v>
      </c>
      <c r="B1028" s="14" t="s">
        <v>3756</v>
      </c>
      <c r="C1028" s="14" t="s">
        <v>3757</v>
      </c>
      <c r="D1028" s="14" t="s">
        <v>581</v>
      </c>
      <c r="E1028" s="14" t="s">
        <v>620</v>
      </c>
      <c r="F1028" s="14" t="s">
        <v>106</v>
      </c>
      <c r="G1028" s="14" t="s">
        <v>620</v>
      </c>
      <c r="H1028" s="14" t="s">
        <v>621</v>
      </c>
      <c r="I1028" s="14">
        <v>19</v>
      </c>
      <c r="J1028" s="14">
        <v>19</v>
      </c>
      <c r="K1028" s="14"/>
      <c r="L1028" s="14"/>
      <c r="M1028" s="14"/>
      <c r="N1028" s="14">
        <v>19</v>
      </c>
      <c r="O1028" s="14"/>
      <c r="P1028" s="14"/>
      <c r="Q1028" s="14" t="s">
        <v>119</v>
      </c>
      <c r="R1028" s="14" t="s">
        <v>108</v>
      </c>
      <c r="S1028" s="14" t="s">
        <v>120</v>
      </c>
      <c r="T1028" s="14" t="s">
        <v>120</v>
      </c>
      <c r="U1028" s="14" t="s">
        <v>120</v>
      </c>
      <c r="V1028" s="14" t="s">
        <v>120</v>
      </c>
      <c r="W1028" s="14">
        <v>9</v>
      </c>
      <c r="X1028" s="14">
        <v>16</v>
      </c>
      <c r="Y1028" s="14">
        <v>184</v>
      </c>
      <c r="Z1028" s="14" t="s">
        <v>1197</v>
      </c>
      <c r="AA1028" s="14" t="s">
        <v>3758</v>
      </c>
      <c r="AB1028" s="14" t="s">
        <v>581</v>
      </c>
      <c r="AC1028" s="28"/>
      <c r="AD1028" s="28"/>
      <c r="AE1028" s="28"/>
      <c r="AF1028" s="28"/>
    </row>
    <row r="1029" ht="57" spans="1:32">
      <c r="A1029" s="32" t="s">
        <v>57</v>
      </c>
      <c r="B1029" s="14" t="s">
        <v>3759</v>
      </c>
      <c r="C1029" s="14" t="s">
        <v>3760</v>
      </c>
      <c r="D1029" s="14" t="s">
        <v>581</v>
      </c>
      <c r="E1029" s="14" t="s">
        <v>620</v>
      </c>
      <c r="F1029" s="14" t="s">
        <v>106</v>
      </c>
      <c r="G1029" s="14" t="s">
        <v>620</v>
      </c>
      <c r="H1029" s="14" t="s">
        <v>621</v>
      </c>
      <c r="I1029" s="14">
        <v>20</v>
      </c>
      <c r="J1029" s="14">
        <v>20</v>
      </c>
      <c r="K1029" s="14"/>
      <c r="L1029" s="14"/>
      <c r="M1029" s="14"/>
      <c r="N1029" s="14">
        <v>20</v>
      </c>
      <c r="O1029" s="14"/>
      <c r="P1029" s="14"/>
      <c r="Q1029" s="14" t="s">
        <v>119</v>
      </c>
      <c r="R1029" s="14" t="s">
        <v>108</v>
      </c>
      <c r="S1029" s="14" t="s">
        <v>120</v>
      </c>
      <c r="T1029" s="14" t="s">
        <v>120</v>
      </c>
      <c r="U1029" s="14" t="s">
        <v>120</v>
      </c>
      <c r="V1029" s="14" t="s">
        <v>120</v>
      </c>
      <c r="W1029" s="14">
        <v>8</v>
      </c>
      <c r="X1029" s="14">
        <v>29</v>
      </c>
      <c r="Y1029" s="14">
        <v>197</v>
      </c>
      <c r="Z1029" s="14" t="s">
        <v>1197</v>
      </c>
      <c r="AA1029" s="14" t="s">
        <v>3761</v>
      </c>
      <c r="AB1029" s="14" t="s">
        <v>581</v>
      </c>
      <c r="AC1029" s="28"/>
      <c r="AD1029" s="28"/>
      <c r="AE1029" s="28"/>
      <c r="AF1029" s="28"/>
    </row>
    <row r="1030" ht="71.25" spans="1:32">
      <c r="A1030" s="32" t="s">
        <v>57</v>
      </c>
      <c r="B1030" s="14" t="s">
        <v>3762</v>
      </c>
      <c r="C1030" s="14" t="s">
        <v>3763</v>
      </c>
      <c r="D1030" s="14" t="s">
        <v>581</v>
      </c>
      <c r="E1030" s="14" t="s">
        <v>620</v>
      </c>
      <c r="F1030" s="14" t="s">
        <v>106</v>
      </c>
      <c r="G1030" s="14" t="s">
        <v>620</v>
      </c>
      <c r="H1030" s="14" t="s">
        <v>621</v>
      </c>
      <c r="I1030" s="14">
        <v>42</v>
      </c>
      <c r="J1030" s="14">
        <v>42</v>
      </c>
      <c r="K1030" s="14"/>
      <c r="L1030" s="14"/>
      <c r="M1030" s="14"/>
      <c r="N1030" s="14">
        <v>42</v>
      </c>
      <c r="O1030" s="14"/>
      <c r="P1030" s="14"/>
      <c r="Q1030" s="14" t="s">
        <v>119</v>
      </c>
      <c r="R1030" s="14" t="s">
        <v>108</v>
      </c>
      <c r="S1030" s="14" t="s">
        <v>120</v>
      </c>
      <c r="T1030" s="14" t="s">
        <v>120</v>
      </c>
      <c r="U1030" s="14" t="s">
        <v>120</v>
      </c>
      <c r="V1030" s="14" t="s">
        <v>120</v>
      </c>
      <c r="W1030" s="14">
        <v>19</v>
      </c>
      <c r="X1030" s="14">
        <v>38</v>
      </c>
      <c r="Y1030" s="14">
        <v>133</v>
      </c>
      <c r="Z1030" s="14" t="s">
        <v>1197</v>
      </c>
      <c r="AA1030" s="14" t="s">
        <v>3764</v>
      </c>
      <c r="AB1030" s="14" t="s">
        <v>581</v>
      </c>
      <c r="AC1030" s="28"/>
      <c r="AD1030" s="28"/>
      <c r="AE1030" s="28"/>
      <c r="AF1030" s="28"/>
    </row>
    <row r="1031" ht="99.75" spans="1:32">
      <c r="A1031" s="32" t="s">
        <v>57</v>
      </c>
      <c r="B1031" s="14" t="s">
        <v>3765</v>
      </c>
      <c r="C1031" s="14" t="s">
        <v>3766</v>
      </c>
      <c r="D1031" s="14" t="s">
        <v>581</v>
      </c>
      <c r="E1031" s="14" t="s">
        <v>628</v>
      </c>
      <c r="F1031" s="14" t="s">
        <v>106</v>
      </c>
      <c r="G1031" s="14" t="s">
        <v>628</v>
      </c>
      <c r="H1031" s="14" t="s">
        <v>629</v>
      </c>
      <c r="I1031" s="14">
        <v>120</v>
      </c>
      <c r="J1031" s="14">
        <v>120</v>
      </c>
      <c r="K1031" s="14"/>
      <c r="L1031" s="14"/>
      <c r="M1031" s="14"/>
      <c r="N1031" s="14">
        <v>120</v>
      </c>
      <c r="O1031" s="14"/>
      <c r="P1031" s="14"/>
      <c r="Q1031" s="14" t="s">
        <v>119</v>
      </c>
      <c r="R1031" s="14" t="s">
        <v>108</v>
      </c>
      <c r="S1031" s="14" t="s">
        <v>108</v>
      </c>
      <c r="T1031" s="14" t="s">
        <v>120</v>
      </c>
      <c r="U1031" s="14" t="s">
        <v>120</v>
      </c>
      <c r="V1031" s="14" t="s">
        <v>120</v>
      </c>
      <c r="W1031" s="14">
        <v>19</v>
      </c>
      <c r="X1031" s="14">
        <v>40</v>
      </c>
      <c r="Y1031" s="14">
        <v>1108</v>
      </c>
      <c r="Z1031" s="14" t="s">
        <v>1197</v>
      </c>
      <c r="AA1031" s="14" t="s">
        <v>3767</v>
      </c>
      <c r="AB1031" s="14" t="s">
        <v>581</v>
      </c>
      <c r="AC1031" s="28"/>
      <c r="AD1031" s="28"/>
      <c r="AE1031" s="28"/>
      <c r="AF1031" s="28"/>
    </row>
    <row r="1032" ht="57" spans="1:32">
      <c r="A1032" s="32" t="s">
        <v>57</v>
      </c>
      <c r="B1032" s="14" t="s">
        <v>3768</v>
      </c>
      <c r="C1032" s="14" t="s">
        <v>3769</v>
      </c>
      <c r="D1032" s="14" t="s">
        <v>581</v>
      </c>
      <c r="E1032" s="14" t="s">
        <v>628</v>
      </c>
      <c r="F1032" s="14" t="s">
        <v>106</v>
      </c>
      <c r="G1032" s="14" t="s">
        <v>628</v>
      </c>
      <c r="H1032" s="14" t="s">
        <v>629</v>
      </c>
      <c r="I1032" s="14">
        <v>90</v>
      </c>
      <c r="J1032" s="14">
        <v>90</v>
      </c>
      <c r="K1032" s="14"/>
      <c r="L1032" s="14"/>
      <c r="M1032" s="14"/>
      <c r="N1032" s="14">
        <v>90</v>
      </c>
      <c r="O1032" s="14"/>
      <c r="P1032" s="14"/>
      <c r="Q1032" s="14" t="s">
        <v>119</v>
      </c>
      <c r="R1032" s="14" t="s">
        <v>108</v>
      </c>
      <c r="S1032" s="14" t="s">
        <v>108</v>
      </c>
      <c r="T1032" s="14" t="s">
        <v>120</v>
      </c>
      <c r="U1032" s="14" t="s">
        <v>120</v>
      </c>
      <c r="V1032" s="14" t="s">
        <v>120</v>
      </c>
      <c r="W1032" s="14">
        <v>19</v>
      </c>
      <c r="X1032" s="14">
        <v>40</v>
      </c>
      <c r="Y1032" s="14">
        <v>1108</v>
      </c>
      <c r="Z1032" s="14" t="s">
        <v>1197</v>
      </c>
      <c r="AA1032" s="14" t="s">
        <v>3770</v>
      </c>
      <c r="AB1032" s="14" t="s">
        <v>581</v>
      </c>
      <c r="AC1032" s="28"/>
      <c r="AD1032" s="28"/>
      <c r="AE1032" s="28"/>
      <c r="AF1032" s="28"/>
    </row>
    <row r="1033" ht="71.25" spans="1:32">
      <c r="A1033" s="32" t="s">
        <v>57</v>
      </c>
      <c r="B1033" s="14" t="s">
        <v>3771</v>
      </c>
      <c r="C1033" s="14" t="s">
        <v>3772</v>
      </c>
      <c r="D1033" s="14" t="s">
        <v>581</v>
      </c>
      <c r="E1033" s="14" t="s">
        <v>628</v>
      </c>
      <c r="F1033" s="14" t="s">
        <v>106</v>
      </c>
      <c r="G1033" s="14" t="s">
        <v>628</v>
      </c>
      <c r="H1033" s="14" t="s">
        <v>629</v>
      </c>
      <c r="I1033" s="14">
        <v>180</v>
      </c>
      <c r="J1033" s="14">
        <v>180</v>
      </c>
      <c r="K1033" s="14"/>
      <c r="L1033" s="14"/>
      <c r="M1033" s="14"/>
      <c r="N1033" s="14">
        <v>180</v>
      </c>
      <c r="O1033" s="14"/>
      <c r="P1033" s="14"/>
      <c r="Q1033" s="14" t="s">
        <v>119</v>
      </c>
      <c r="R1033" s="14" t="s">
        <v>108</v>
      </c>
      <c r="S1033" s="14" t="s">
        <v>108</v>
      </c>
      <c r="T1033" s="14" t="s">
        <v>120</v>
      </c>
      <c r="U1033" s="14" t="s">
        <v>120</v>
      </c>
      <c r="V1033" s="14" t="s">
        <v>120</v>
      </c>
      <c r="W1033" s="14">
        <v>6</v>
      </c>
      <c r="X1033" s="14">
        <v>11</v>
      </c>
      <c r="Y1033" s="14">
        <v>206</v>
      </c>
      <c r="Z1033" s="14" t="s">
        <v>1197</v>
      </c>
      <c r="AA1033" s="14" t="s">
        <v>3773</v>
      </c>
      <c r="AB1033" s="14" t="s">
        <v>581</v>
      </c>
      <c r="AC1033" s="28"/>
      <c r="AD1033" s="28"/>
      <c r="AE1033" s="28"/>
      <c r="AF1033" s="28"/>
    </row>
    <row r="1034" ht="71.25" spans="1:32">
      <c r="A1034" s="32" t="s">
        <v>57</v>
      </c>
      <c r="B1034" s="14" t="s">
        <v>3774</v>
      </c>
      <c r="C1034" s="14" t="s">
        <v>3775</v>
      </c>
      <c r="D1034" s="14" t="s">
        <v>581</v>
      </c>
      <c r="E1034" s="14" t="s">
        <v>1126</v>
      </c>
      <c r="F1034" s="14" t="s">
        <v>106</v>
      </c>
      <c r="G1034" s="14" t="s">
        <v>1126</v>
      </c>
      <c r="H1034" s="14" t="s">
        <v>1127</v>
      </c>
      <c r="I1034" s="14">
        <v>65</v>
      </c>
      <c r="J1034" s="14">
        <v>65</v>
      </c>
      <c r="K1034" s="14"/>
      <c r="L1034" s="14"/>
      <c r="M1034" s="14"/>
      <c r="N1034" s="14">
        <v>65</v>
      </c>
      <c r="O1034" s="14"/>
      <c r="P1034" s="14"/>
      <c r="Q1034" s="14" t="s">
        <v>119</v>
      </c>
      <c r="R1034" s="14" t="s">
        <v>108</v>
      </c>
      <c r="S1034" s="14" t="s">
        <v>120</v>
      </c>
      <c r="T1034" s="14" t="s">
        <v>120</v>
      </c>
      <c r="U1034" s="14" t="s">
        <v>120</v>
      </c>
      <c r="V1034" s="14" t="s">
        <v>120</v>
      </c>
      <c r="W1034" s="14">
        <v>96</v>
      </c>
      <c r="X1034" s="14">
        <v>283</v>
      </c>
      <c r="Y1034" s="14">
        <v>2287</v>
      </c>
      <c r="Z1034" s="14" t="s">
        <v>1197</v>
      </c>
      <c r="AA1034" s="14" t="s">
        <v>3776</v>
      </c>
      <c r="AB1034" s="14" t="s">
        <v>581</v>
      </c>
      <c r="AC1034" s="28"/>
      <c r="AD1034" s="28"/>
      <c r="AE1034" s="28"/>
      <c r="AF1034" s="28"/>
    </row>
    <row r="1035" ht="71.25" spans="1:32">
      <c r="A1035" s="32" t="s">
        <v>57</v>
      </c>
      <c r="B1035" s="14" t="s">
        <v>3777</v>
      </c>
      <c r="C1035" s="14" t="s">
        <v>3778</v>
      </c>
      <c r="D1035" s="14" t="s">
        <v>581</v>
      </c>
      <c r="E1035" s="14" t="s">
        <v>1126</v>
      </c>
      <c r="F1035" s="14" t="s">
        <v>106</v>
      </c>
      <c r="G1035" s="14" t="s">
        <v>1126</v>
      </c>
      <c r="H1035" s="14" t="s">
        <v>1127</v>
      </c>
      <c r="I1035" s="14">
        <v>8</v>
      </c>
      <c r="J1035" s="14">
        <v>8</v>
      </c>
      <c r="K1035" s="14"/>
      <c r="L1035" s="14"/>
      <c r="M1035" s="14"/>
      <c r="N1035" s="14">
        <v>8</v>
      </c>
      <c r="O1035" s="14"/>
      <c r="P1035" s="14"/>
      <c r="Q1035" s="14" t="s">
        <v>119</v>
      </c>
      <c r="R1035" s="14" t="s">
        <v>108</v>
      </c>
      <c r="S1035" s="14" t="s">
        <v>120</v>
      </c>
      <c r="T1035" s="14" t="s">
        <v>120</v>
      </c>
      <c r="U1035" s="14" t="s">
        <v>120</v>
      </c>
      <c r="V1035" s="14" t="s">
        <v>120</v>
      </c>
      <c r="W1035" s="14">
        <v>9</v>
      </c>
      <c r="X1035" s="14">
        <v>31</v>
      </c>
      <c r="Y1035" s="14">
        <v>248</v>
      </c>
      <c r="Z1035" s="14" t="s">
        <v>1197</v>
      </c>
      <c r="AA1035" s="14" t="s">
        <v>3779</v>
      </c>
      <c r="AB1035" s="14" t="s">
        <v>581</v>
      </c>
      <c r="AC1035" s="28"/>
      <c r="AD1035" s="28"/>
      <c r="AE1035" s="28"/>
      <c r="AF1035" s="28"/>
    </row>
    <row r="1036" ht="71.25" spans="1:32">
      <c r="A1036" s="32" t="s">
        <v>57</v>
      </c>
      <c r="B1036" s="14" t="s">
        <v>3780</v>
      </c>
      <c r="C1036" s="14" t="s">
        <v>3781</v>
      </c>
      <c r="D1036" s="14" t="s">
        <v>581</v>
      </c>
      <c r="E1036" s="14" t="s">
        <v>1126</v>
      </c>
      <c r="F1036" s="14" t="s">
        <v>106</v>
      </c>
      <c r="G1036" s="14" t="s">
        <v>1126</v>
      </c>
      <c r="H1036" s="14" t="s">
        <v>1127</v>
      </c>
      <c r="I1036" s="14">
        <v>10</v>
      </c>
      <c r="J1036" s="14">
        <v>10</v>
      </c>
      <c r="K1036" s="14"/>
      <c r="L1036" s="14"/>
      <c r="M1036" s="14"/>
      <c r="N1036" s="14">
        <v>10</v>
      </c>
      <c r="O1036" s="14"/>
      <c r="P1036" s="14"/>
      <c r="Q1036" s="14" t="s">
        <v>119</v>
      </c>
      <c r="R1036" s="14" t="s">
        <v>108</v>
      </c>
      <c r="S1036" s="14" t="s">
        <v>120</v>
      </c>
      <c r="T1036" s="14" t="s">
        <v>120</v>
      </c>
      <c r="U1036" s="14" t="s">
        <v>120</v>
      </c>
      <c r="V1036" s="14" t="s">
        <v>120</v>
      </c>
      <c r="W1036" s="14">
        <v>9</v>
      </c>
      <c r="X1036" s="14">
        <v>31</v>
      </c>
      <c r="Y1036" s="14">
        <v>248</v>
      </c>
      <c r="Z1036" s="14" t="s">
        <v>1197</v>
      </c>
      <c r="AA1036" s="14" t="s">
        <v>3782</v>
      </c>
      <c r="AB1036" s="14" t="s">
        <v>581</v>
      </c>
      <c r="AC1036" s="28"/>
      <c r="AD1036" s="28"/>
      <c r="AE1036" s="28"/>
      <c r="AF1036" s="28"/>
    </row>
    <row r="1037" ht="185.25" spans="1:32">
      <c r="A1037" s="32" t="s">
        <v>57</v>
      </c>
      <c r="B1037" s="14" t="s">
        <v>3783</v>
      </c>
      <c r="C1037" s="14" t="s">
        <v>3784</v>
      </c>
      <c r="D1037" s="14" t="s">
        <v>581</v>
      </c>
      <c r="E1037" s="14" t="s">
        <v>633</v>
      </c>
      <c r="F1037" s="14" t="s">
        <v>106</v>
      </c>
      <c r="G1037" s="14" t="s">
        <v>633</v>
      </c>
      <c r="H1037" s="14" t="s">
        <v>634</v>
      </c>
      <c r="I1037" s="14">
        <v>65</v>
      </c>
      <c r="J1037" s="14">
        <v>65</v>
      </c>
      <c r="K1037" s="14"/>
      <c r="L1037" s="14"/>
      <c r="M1037" s="14"/>
      <c r="N1037" s="14">
        <v>65</v>
      </c>
      <c r="O1037" s="14"/>
      <c r="P1037" s="14"/>
      <c r="Q1037" s="14" t="s">
        <v>119</v>
      </c>
      <c r="R1037" s="14" t="s">
        <v>108</v>
      </c>
      <c r="S1037" s="14" t="s">
        <v>120</v>
      </c>
      <c r="T1037" s="14" t="s">
        <v>120</v>
      </c>
      <c r="U1037" s="14" t="s">
        <v>108</v>
      </c>
      <c r="V1037" s="14" t="s">
        <v>120</v>
      </c>
      <c r="W1037" s="14">
        <v>52</v>
      </c>
      <c r="X1037" s="14">
        <v>224</v>
      </c>
      <c r="Y1037" s="14">
        <v>624</v>
      </c>
      <c r="Z1037" s="14" t="s">
        <v>1197</v>
      </c>
      <c r="AA1037" s="14" t="s">
        <v>3785</v>
      </c>
      <c r="AB1037" s="14" t="s">
        <v>581</v>
      </c>
      <c r="AC1037" s="28"/>
      <c r="AD1037" s="28"/>
      <c r="AE1037" s="28"/>
      <c r="AF1037" s="28"/>
    </row>
    <row r="1038" ht="71.25" spans="1:32">
      <c r="A1038" s="32" t="s">
        <v>57</v>
      </c>
      <c r="B1038" s="14" t="s">
        <v>3786</v>
      </c>
      <c r="C1038" s="14" t="s">
        <v>3787</v>
      </c>
      <c r="D1038" s="14" t="s">
        <v>581</v>
      </c>
      <c r="E1038" s="14" t="s">
        <v>638</v>
      </c>
      <c r="F1038" s="14" t="s">
        <v>106</v>
      </c>
      <c r="G1038" s="14" t="s">
        <v>638</v>
      </c>
      <c r="H1038" s="14" t="s">
        <v>639</v>
      </c>
      <c r="I1038" s="14">
        <v>16</v>
      </c>
      <c r="J1038" s="14">
        <v>16</v>
      </c>
      <c r="K1038" s="14"/>
      <c r="L1038" s="14"/>
      <c r="M1038" s="14"/>
      <c r="N1038" s="14">
        <v>16</v>
      </c>
      <c r="O1038" s="14"/>
      <c r="P1038" s="14"/>
      <c r="Q1038" s="14" t="s">
        <v>119</v>
      </c>
      <c r="R1038" s="14" t="s">
        <v>108</v>
      </c>
      <c r="S1038" s="14" t="s">
        <v>108</v>
      </c>
      <c r="T1038" s="14" t="s">
        <v>120</v>
      </c>
      <c r="U1038" s="14" t="s">
        <v>120</v>
      </c>
      <c r="V1038" s="14" t="s">
        <v>120</v>
      </c>
      <c r="W1038" s="14">
        <v>15</v>
      </c>
      <c r="X1038" s="14">
        <v>53</v>
      </c>
      <c r="Y1038" s="14">
        <v>152</v>
      </c>
      <c r="Z1038" s="14" t="s">
        <v>1197</v>
      </c>
      <c r="AA1038" s="14" t="s">
        <v>3788</v>
      </c>
      <c r="AB1038" s="14" t="s">
        <v>581</v>
      </c>
      <c r="AC1038" s="28"/>
      <c r="AD1038" s="28"/>
      <c r="AE1038" s="28"/>
      <c r="AF1038" s="28"/>
    </row>
    <row r="1039" ht="71.25" spans="1:32">
      <c r="A1039" s="32" t="s">
        <v>57</v>
      </c>
      <c r="B1039" s="14" t="s">
        <v>3789</v>
      </c>
      <c r="C1039" s="14" t="s">
        <v>3790</v>
      </c>
      <c r="D1039" s="14" t="s">
        <v>581</v>
      </c>
      <c r="E1039" s="14" t="s">
        <v>638</v>
      </c>
      <c r="F1039" s="14" t="s">
        <v>106</v>
      </c>
      <c r="G1039" s="14" t="s">
        <v>638</v>
      </c>
      <c r="H1039" s="14" t="s">
        <v>639</v>
      </c>
      <c r="I1039" s="14">
        <v>20</v>
      </c>
      <c r="J1039" s="14">
        <v>20</v>
      </c>
      <c r="K1039" s="14"/>
      <c r="L1039" s="14"/>
      <c r="M1039" s="14"/>
      <c r="N1039" s="14">
        <v>20</v>
      </c>
      <c r="O1039" s="14"/>
      <c r="P1039" s="14"/>
      <c r="Q1039" s="14" t="s">
        <v>119</v>
      </c>
      <c r="R1039" s="14" t="s">
        <v>108</v>
      </c>
      <c r="S1039" s="14" t="s">
        <v>108</v>
      </c>
      <c r="T1039" s="14" t="s">
        <v>120</v>
      </c>
      <c r="U1039" s="14" t="s">
        <v>120</v>
      </c>
      <c r="V1039" s="14" t="s">
        <v>120</v>
      </c>
      <c r="W1039" s="14">
        <v>16</v>
      </c>
      <c r="X1039" s="14">
        <v>49</v>
      </c>
      <c r="Y1039" s="14">
        <v>136</v>
      </c>
      <c r="Z1039" s="14" t="s">
        <v>1197</v>
      </c>
      <c r="AA1039" s="14" t="s">
        <v>3791</v>
      </c>
      <c r="AB1039" s="14" t="s">
        <v>581</v>
      </c>
      <c r="AC1039" s="28"/>
      <c r="AD1039" s="28"/>
      <c r="AE1039" s="28"/>
      <c r="AF1039" s="28"/>
    </row>
    <row r="1040" ht="71.25" spans="1:32">
      <c r="A1040" s="32" t="s">
        <v>57</v>
      </c>
      <c r="B1040" s="14" t="s">
        <v>3792</v>
      </c>
      <c r="C1040" s="14" t="s">
        <v>3793</v>
      </c>
      <c r="D1040" s="14" t="s">
        <v>581</v>
      </c>
      <c r="E1040" s="14" t="s">
        <v>638</v>
      </c>
      <c r="F1040" s="14" t="s">
        <v>106</v>
      </c>
      <c r="G1040" s="14" t="s">
        <v>638</v>
      </c>
      <c r="H1040" s="14" t="s">
        <v>639</v>
      </c>
      <c r="I1040" s="14">
        <v>18</v>
      </c>
      <c r="J1040" s="14">
        <v>18</v>
      </c>
      <c r="K1040" s="14"/>
      <c r="L1040" s="14"/>
      <c r="M1040" s="14"/>
      <c r="N1040" s="14">
        <v>18</v>
      </c>
      <c r="O1040" s="14"/>
      <c r="P1040" s="14"/>
      <c r="Q1040" s="14" t="s">
        <v>119</v>
      </c>
      <c r="R1040" s="14" t="s">
        <v>108</v>
      </c>
      <c r="S1040" s="14" t="s">
        <v>108</v>
      </c>
      <c r="T1040" s="14" t="s">
        <v>120</v>
      </c>
      <c r="U1040" s="14" t="s">
        <v>120</v>
      </c>
      <c r="V1040" s="14" t="s">
        <v>120</v>
      </c>
      <c r="W1040" s="14">
        <v>20</v>
      </c>
      <c r="X1040" s="14">
        <v>79</v>
      </c>
      <c r="Y1040" s="14">
        <v>149</v>
      </c>
      <c r="Z1040" s="14" t="s">
        <v>1197</v>
      </c>
      <c r="AA1040" s="14" t="s">
        <v>3794</v>
      </c>
      <c r="AB1040" s="14" t="s">
        <v>581</v>
      </c>
      <c r="AC1040" s="28"/>
      <c r="AD1040" s="28"/>
      <c r="AE1040" s="28"/>
      <c r="AF1040" s="28"/>
    </row>
    <row r="1041" ht="71.25" spans="1:32">
      <c r="A1041" s="32" t="s">
        <v>57</v>
      </c>
      <c r="B1041" s="14" t="s">
        <v>3795</v>
      </c>
      <c r="C1041" s="14" t="s">
        <v>3796</v>
      </c>
      <c r="D1041" s="14" t="s">
        <v>581</v>
      </c>
      <c r="E1041" s="14" t="s">
        <v>2009</v>
      </c>
      <c r="F1041" s="14" t="s">
        <v>106</v>
      </c>
      <c r="G1041" s="14" t="s">
        <v>2009</v>
      </c>
      <c r="H1041" s="14" t="s">
        <v>2010</v>
      </c>
      <c r="I1041" s="14">
        <v>40</v>
      </c>
      <c r="J1041" s="14">
        <v>40</v>
      </c>
      <c r="K1041" s="14"/>
      <c r="L1041" s="14"/>
      <c r="M1041" s="14"/>
      <c r="N1041" s="14">
        <v>40</v>
      </c>
      <c r="O1041" s="14"/>
      <c r="P1041" s="14"/>
      <c r="Q1041" s="14" t="s">
        <v>119</v>
      </c>
      <c r="R1041" s="14" t="s">
        <v>108</v>
      </c>
      <c r="S1041" s="14" t="s">
        <v>120</v>
      </c>
      <c r="T1041" s="14" t="s">
        <v>120</v>
      </c>
      <c r="U1041" s="14" t="s">
        <v>108</v>
      </c>
      <c r="V1041" s="14" t="s">
        <v>120</v>
      </c>
      <c r="W1041" s="14">
        <v>72</v>
      </c>
      <c r="X1041" s="14">
        <v>216</v>
      </c>
      <c r="Y1041" s="14">
        <v>1314</v>
      </c>
      <c r="Z1041" s="14" t="s">
        <v>1197</v>
      </c>
      <c r="AA1041" s="14" t="s">
        <v>3797</v>
      </c>
      <c r="AB1041" s="14" t="s">
        <v>581</v>
      </c>
      <c r="AC1041" s="28"/>
      <c r="AD1041" s="28"/>
      <c r="AE1041" s="28"/>
      <c r="AF1041" s="28"/>
    </row>
    <row r="1042" ht="71.25" spans="1:32">
      <c r="A1042" s="32" t="s">
        <v>57</v>
      </c>
      <c r="B1042" s="14" t="s">
        <v>3798</v>
      </c>
      <c r="C1042" s="14" t="s">
        <v>3799</v>
      </c>
      <c r="D1042" s="14" t="s">
        <v>581</v>
      </c>
      <c r="E1042" s="14" t="s">
        <v>643</v>
      </c>
      <c r="F1042" s="14" t="s">
        <v>106</v>
      </c>
      <c r="G1042" s="14" t="s">
        <v>643</v>
      </c>
      <c r="H1042" s="14" t="s">
        <v>644</v>
      </c>
      <c r="I1042" s="14">
        <v>40</v>
      </c>
      <c r="J1042" s="14">
        <v>40</v>
      </c>
      <c r="K1042" s="14"/>
      <c r="L1042" s="14"/>
      <c r="M1042" s="14"/>
      <c r="N1042" s="14">
        <v>40</v>
      </c>
      <c r="O1042" s="14"/>
      <c r="P1042" s="14"/>
      <c r="Q1042" s="14" t="s">
        <v>119</v>
      </c>
      <c r="R1042" s="14" t="s">
        <v>108</v>
      </c>
      <c r="S1042" s="14" t="s">
        <v>108</v>
      </c>
      <c r="T1042" s="14" t="s">
        <v>120</v>
      </c>
      <c r="U1042" s="14" t="s">
        <v>120</v>
      </c>
      <c r="V1042" s="14" t="s">
        <v>120</v>
      </c>
      <c r="W1042" s="14">
        <v>19</v>
      </c>
      <c r="X1042" s="14">
        <v>65</v>
      </c>
      <c r="Y1042" s="14">
        <v>380</v>
      </c>
      <c r="Z1042" s="14" t="s">
        <v>1197</v>
      </c>
      <c r="AA1042" s="14" t="s">
        <v>3800</v>
      </c>
      <c r="AB1042" s="14" t="s">
        <v>581</v>
      </c>
      <c r="AC1042" s="28"/>
      <c r="AD1042" s="28"/>
      <c r="AE1042" s="28"/>
      <c r="AF1042" s="28"/>
    </row>
    <row r="1043" ht="71.25" spans="1:32">
      <c r="A1043" s="32" t="s">
        <v>57</v>
      </c>
      <c r="B1043" s="14" t="s">
        <v>3801</v>
      </c>
      <c r="C1043" s="14" t="s">
        <v>3802</v>
      </c>
      <c r="D1043" s="14" t="s">
        <v>581</v>
      </c>
      <c r="E1043" s="14" t="s">
        <v>643</v>
      </c>
      <c r="F1043" s="14" t="s">
        <v>106</v>
      </c>
      <c r="G1043" s="14" t="s">
        <v>643</v>
      </c>
      <c r="H1043" s="14" t="s">
        <v>644</v>
      </c>
      <c r="I1043" s="14">
        <v>80</v>
      </c>
      <c r="J1043" s="14">
        <v>80</v>
      </c>
      <c r="K1043" s="14"/>
      <c r="L1043" s="14"/>
      <c r="M1043" s="14"/>
      <c r="N1043" s="14">
        <v>80</v>
      </c>
      <c r="O1043" s="14"/>
      <c r="P1043" s="14"/>
      <c r="Q1043" s="14" t="s">
        <v>119</v>
      </c>
      <c r="R1043" s="14" t="s">
        <v>108</v>
      </c>
      <c r="S1043" s="14" t="s">
        <v>108</v>
      </c>
      <c r="T1043" s="14" t="s">
        <v>120</v>
      </c>
      <c r="U1043" s="14" t="s">
        <v>120</v>
      </c>
      <c r="V1043" s="14" t="s">
        <v>120</v>
      </c>
      <c r="W1043" s="14">
        <v>39</v>
      </c>
      <c r="X1043" s="14">
        <v>138</v>
      </c>
      <c r="Y1043" s="14">
        <v>571</v>
      </c>
      <c r="Z1043" s="14" t="s">
        <v>1197</v>
      </c>
      <c r="AA1043" s="14" t="s">
        <v>3803</v>
      </c>
      <c r="AB1043" s="14" t="s">
        <v>581</v>
      </c>
      <c r="AC1043" s="28"/>
      <c r="AD1043" s="28"/>
      <c r="AE1043" s="28"/>
      <c r="AF1043" s="28"/>
    </row>
    <row r="1044" ht="71.25" spans="1:32">
      <c r="A1044" s="32" t="s">
        <v>57</v>
      </c>
      <c r="B1044" s="14" t="s">
        <v>3804</v>
      </c>
      <c r="C1044" s="14" t="s">
        <v>3805</v>
      </c>
      <c r="D1044" s="14" t="s">
        <v>581</v>
      </c>
      <c r="E1044" s="14" t="s">
        <v>643</v>
      </c>
      <c r="F1044" s="14" t="s">
        <v>106</v>
      </c>
      <c r="G1044" s="14" t="s">
        <v>643</v>
      </c>
      <c r="H1044" s="14" t="s">
        <v>644</v>
      </c>
      <c r="I1044" s="14">
        <v>200</v>
      </c>
      <c r="J1044" s="14">
        <v>200</v>
      </c>
      <c r="K1044" s="14"/>
      <c r="L1044" s="14"/>
      <c r="M1044" s="14"/>
      <c r="N1044" s="14">
        <v>200</v>
      </c>
      <c r="O1044" s="14"/>
      <c r="P1044" s="14"/>
      <c r="Q1044" s="14" t="s">
        <v>119</v>
      </c>
      <c r="R1044" s="14" t="s">
        <v>108</v>
      </c>
      <c r="S1044" s="14" t="s">
        <v>108</v>
      </c>
      <c r="T1044" s="14" t="s">
        <v>120</v>
      </c>
      <c r="U1044" s="14" t="s">
        <v>120</v>
      </c>
      <c r="V1044" s="14" t="s">
        <v>120</v>
      </c>
      <c r="W1044" s="14">
        <v>39</v>
      </c>
      <c r="X1044" s="14">
        <v>138</v>
      </c>
      <c r="Y1044" s="14">
        <v>1686</v>
      </c>
      <c r="Z1044" s="14" t="s">
        <v>1197</v>
      </c>
      <c r="AA1044" s="14" t="s">
        <v>3806</v>
      </c>
      <c r="AB1044" s="14" t="s">
        <v>581</v>
      </c>
      <c r="AC1044" s="28"/>
      <c r="AD1044" s="28"/>
      <c r="AE1044" s="28"/>
      <c r="AF1044" s="28"/>
    </row>
    <row r="1045" ht="71.25" spans="1:32">
      <c r="A1045" s="32" t="s">
        <v>57</v>
      </c>
      <c r="B1045" s="14" t="s">
        <v>3807</v>
      </c>
      <c r="C1045" s="14" t="s">
        <v>3808</v>
      </c>
      <c r="D1045" s="14" t="s">
        <v>581</v>
      </c>
      <c r="E1045" s="14" t="s">
        <v>643</v>
      </c>
      <c r="F1045" s="14" t="s">
        <v>106</v>
      </c>
      <c r="G1045" s="14" t="s">
        <v>643</v>
      </c>
      <c r="H1045" s="14" t="s">
        <v>644</v>
      </c>
      <c r="I1045" s="14">
        <v>100</v>
      </c>
      <c r="J1045" s="14">
        <v>100</v>
      </c>
      <c r="K1045" s="14"/>
      <c r="L1045" s="14"/>
      <c r="M1045" s="14"/>
      <c r="N1045" s="14">
        <v>100</v>
      </c>
      <c r="O1045" s="14"/>
      <c r="P1045" s="14"/>
      <c r="Q1045" s="14" t="s">
        <v>119</v>
      </c>
      <c r="R1045" s="14" t="s">
        <v>108</v>
      </c>
      <c r="S1045" s="14" t="s">
        <v>108</v>
      </c>
      <c r="T1045" s="14" t="s">
        <v>120</v>
      </c>
      <c r="U1045" s="14" t="s">
        <v>120</v>
      </c>
      <c r="V1045" s="14" t="s">
        <v>120</v>
      </c>
      <c r="W1045" s="14">
        <v>389</v>
      </c>
      <c r="X1045" s="14">
        <v>1376</v>
      </c>
      <c r="Y1045" s="14">
        <v>6985</v>
      </c>
      <c r="Z1045" s="14" t="s">
        <v>1197</v>
      </c>
      <c r="AA1045" s="14" t="s">
        <v>3809</v>
      </c>
      <c r="AB1045" s="14" t="s">
        <v>581</v>
      </c>
      <c r="AC1045" s="28"/>
      <c r="AD1045" s="28"/>
      <c r="AE1045" s="28"/>
      <c r="AF1045" s="28"/>
    </row>
    <row r="1046" ht="99.75" spans="1:32">
      <c r="A1046" s="32" t="s">
        <v>57</v>
      </c>
      <c r="B1046" s="14" t="s">
        <v>3810</v>
      </c>
      <c r="C1046" s="14" t="s">
        <v>3811</v>
      </c>
      <c r="D1046" s="14" t="s">
        <v>581</v>
      </c>
      <c r="E1046" s="14" t="s">
        <v>653</v>
      </c>
      <c r="F1046" s="14" t="s">
        <v>106</v>
      </c>
      <c r="G1046" s="14" t="s">
        <v>3812</v>
      </c>
      <c r="H1046" s="14" t="s">
        <v>654</v>
      </c>
      <c r="I1046" s="14">
        <v>138</v>
      </c>
      <c r="J1046" s="14">
        <v>138</v>
      </c>
      <c r="K1046" s="14"/>
      <c r="L1046" s="14"/>
      <c r="M1046" s="14"/>
      <c r="N1046" s="14">
        <v>138</v>
      </c>
      <c r="O1046" s="14"/>
      <c r="P1046" s="14">
        <v>0</v>
      </c>
      <c r="Q1046" s="14" t="s">
        <v>119</v>
      </c>
      <c r="R1046" s="14" t="s">
        <v>108</v>
      </c>
      <c r="S1046" s="14" t="s">
        <v>108</v>
      </c>
      <c r="T1046" s="14" t="s">
        <v>120</v>
      </c>
      <c r="U1046" s="14" t="s">
        <v>108</v>
      </c>
      <c r="V1046" s="14" t="s">
        <v>120</v>
      </c>
      <c r="W1046" s="14">
        <v>35</v>
      </c>
      <c r="X1046" s="14">
        <v>103</v>
      </c>
      <c r="Y1046" s="14">
        <v>1121</v>
      </c>
      <c r="Z1046" s="14" t="s">
        <v>1197</v>
      </c>
      <c r="AA1046" s="14" t="s">
        <v>3813</v>
      </c>
      <c r="AB1046" s="14" t="s">
        <v>581</v>
      </c>
      <c r="AC1046" s="28"/>
      <c r="AD1046" s="28"/>
      <c r="AE1046" s="28"/>
      <c r="AF1046" s="28"/>
    </row>
    <row r="1047" ht="85.5" spans="1:32">
      <c r="A1047" s="32" t="s">
        <v>57</v>
      </c>
      <c r="B1047" s="14" t="s">
        <v>3814</v>
      </c>
      <c r="C1047" s="14" t="s">
        <v>3815</v>
      </c>
      <c r="D1047" s="14" t="s">
        <v>581</v>
      </c>
      <c r="E1047" s="14" t="s">
        <v>653</v>
      </c>
      <c r="F1047" s="14" t="s">
        <v>106</v>
      </c>
      <c r="G1047" s="14" t="s">
        <v>3812</v>
      </c>
      <c r="H1047" s="14" t="s">
        <v>654</v>
      </c>
      <c r="I1047" s="14">
        <v>36</v>
      </c>
      <c r="J1047" s="14">
        <v>36</v>
      </c>
      <c r="K1047" s="14"/>
      <c r="L1047" s="14"/>
      <c r="M1047" s="14"/>
      <c r="N1047" s="14">
        <v>36</v>
      </c>
      <c r="O1047" s="14"/>
      <c r="P1047" s="14">
        <v>0</v>
      </c>
      <c r="Q1047" s="14" t="s">
        <v>119</v>
      </c>
      <c r="R1047" s="14" t="s">
        <v>108</v>
      </c>
      <c r="S1047" s="14" t="s">
        <v>108</v>
      </c>
      <c r="T1047" s="14" t="s">
        <v>120</v>
      </c>
      <c r="U1047" s="14" t="s">
        <v>108</v>
      </c>
      <c r="V1047" s="14" t="s">
        <v>120</v>
      </c>
      <c r="W1047" s="14">
        <v>15</v>
      </c>
      <c r="X1047" s="14">
        <v>57</v>
      </c>
      <c r="Y1047" s="14">
        <v>185</v>
      </c>
      <c r="Z1047" s="14" t="s">
        <v>1197</v>
      </c>
      <c r="AA1047" s="14" t="s">
        <v>3816</v>
      </c>
      <c r="AB1047" s="14" t="s">
        <v>581</v>
      </c>
      <c r="AC1047" s="28"/>
      <c r="AD1047" s="28"/>
      <c r="AE1047" s="28"/>
      <c r="AF1047" s="28"/>
    </row>
    <row r="1048" ht="85.5" spans="1:32">
      <c r="A1048" s="32" t="s">
        <v>57</v>
      </c>
      <c r="B1048" s="14" t="s">
        <v>3817</v>
      </c>
      <c r="C1048" s="14" t="s">
        <v>3818</v>
      </c>
      <c r="D1048" s="14" t="s">
        <v>581</v>
      </c>
      <c r="E1048" s="14" t="s">
        <v>653</v>
      </c>
      <c r="F1048" s="14" t="s">
        <v>106</v>
      </c>
      <c r="G1048" s="14" t="s">
        <v>3812</v>
      </c>
      <c r="H1048" s="14" t="s">
        <v>654</v>
      </c>
      <c r="I1048" s="14">
        <v>74</v>
      </c>
      <c r="J1048" s="14">
        <v>74</v>
      </c>
      <c r="K1048" s="14"/>
      <c r="L1048" s="14"/>
      <c r="M1048" s="14"/>
      <c r="N1048" s="14">
        <v>74</v>
      </c>
      <c r="O1048" s="14"/>
      <c r="P1048" s="14">
        <v>0</v>
      </c>
      <c r="Q1048" s="14" t="s">
        <v>119</v>
      </c>
      <c r="R1048" s="14" t="s">
        <v>108</v>
      </c>
      <c r="S1048" s="14" t="s">
        <v>108</v>
      </c>
      <c r="T1048" s="14" t="s">
        <v>120</v>
      </c>
      <c r="U1048" s="14" t="s">
        <v>108</v>
      </c>
      <c r="V1048" s="14" t="s">
        <v>120</v>
      </c>
      <c r="W1048" s="14">
        <v>178</v>
      </c>
      <c r="X1048" s="14">
        <v>536</v>
      </c>
      <c r="Y1048" s="14">
        <v>3437</v>
      </c>
      <c r="Z1048" s="14" t="s">
        <v>1197</v>
      </c>
      <c r="AA1048" s="14" t="s">
        <v>3819</v>
      </c>
      <c r="AB1048" s="14" t="s">
        <v>581</v>
      </c>
      <c r="AC1048" s="28"/>
      <c r="AD1048" s="28"/>
      <c r="AE1048" s="28"/>
      <c r="AF1048" s="28"/>
    </row>
    <row r="1049" ht="99.75" spans="1:32">
      <c r="A1049" s="32" t="s">
        <v>57</v>
      </c>
      <c r="B1049" s="14" t="s">
        <v>3820</v>
      </c>
      <c r="C1049" s="14" t="s">
        <v>3821</v>
      </c>
      <c r="D1049" s="14" t="s">
        <v>658</v>
      </c>
      <c r="E1049" s="14" t="s">
        <v>698</v>
      </c>
      <c r="F1049" s="14" t="s">
        <v>106</v>
      </c>
      <c r="G1049" s="14" t="s">
        <v>2017</v>
      </c>
      <c r="H1049" s="14" t="s">
        <v>699</v>
      </c>
      <c r="I1049" s="14">
        <v>40</v>
      </c>
      <c r="J1049" s="14">
        <v>40</v>
      </c>
      <c r="K1049" s="14"/>
      <c r="L1049" s="14"/>
      <c r="M1049" s="14"/>
      <c r="N1049" s="14">
        <v>40</v>
      </c>
      <c r="O1049" s="14"/>
      <c r="P1049" s="14"/>
      <c r="Q1049" s="14" t="s">
        <v>119</v>
      </c>
      <c r="R1049" s="14" t="s">
        <v>108</v>
      </c>
      <c r="S1049" s="14" t="s">
        <v>108</v>
      </c>
      <c r="T1049" s="14" t="s">
        <v>120</v>
      </c>
      <c r="U1049" s="14" t="s">
        <v>120</v>
      </c>
      <c r="V1049" s="14" t="s">
        <v>120</v>
      </c>
      <c r="W1049" s="14">
        <v>20</v>
      </c>
      <c r="X1049" s="14">
        <v>73</v>
      </c>
      <c r="Y1049" s="14">
        <v>405</v>
      </c>
      <c r="Z1049" s="14" t="s">
        <v>1197</v>
      </c>
      <c r="AA1049" s="14" t="s">
        <v>3822</v>
      </c>
      <c r="AB1049" s="14" t="s">
        <v>658</v>
      </c>
      <c r="AC1049" s="28"/>
      <c r="AD1049" s="28"/>
      <c r="AE1049" s="28"/>
      <c r="AF1049" s="28"/>
    </row>
    <row r="1050" ht="99.75" spans="1:32">
      <c r="A1050" s="32" t="s">
        <v>57</v>
      </c>
      <c r="B1050" s="14" t="s">
        <v>3823</v>
      </c>
      <c r="C1050" s="14" t="s">
        <v>3824</v>
      </c>
      <c r="D1050" s="14" t="s">
        <v>658</v>
      </c>
      <c r="E1050" s="14" t="s">
        <v>744</v>
      </c>
      <c r="F1050" s="14" t="s">
        <v>106</v>
      </c>
      <c r="G1050" s="14" t="s">
        <v>2017</v>
      </c>
      <c r="H1050" s="14" t="s">
        <v>2477</v>
      </c>
      <c r="I1050" s="14">
        <v>31.2</v>
      </c>
      <c r="J1050" s="14">
        <v>31.2</v>
      </c>
      <c r="K1050" s="14"/>
      <c r="L1050" s="14"/>
      <c r="M1050" s="14"/>
      <c r="N1050" s="14">
        <v>31.2</v>
      </c>
      <c r="O1050" s="14"/>
      <c r="P1050" s="14"/>
      <c r="Q1050" s="14" t="s">
        <v>119</v>
      </c>
      <c r="R1050" s="14" t="s">
        <v>108</v>
      </c>
      <c r="S1050" s="14" t="s">
        <v>108</v>
      </c>
      <c r="T1050" s="14" t="s">
        <v>120</v>
      </c>
      <c r="U1050" s="14" t="s">
        <v>120</v>
      </c>
      <c r="V1050" s="14" t="s">
        <v>120</v>
      </c>
      <c r="W1050" s="14">
        <v>106</v>
      </c>
      <c r="X1050" s="14">
        <v>321</v>
      </c>
      <c r="Y1050" s="14">
        <v>2412</v>
      </c>
      <c r="Z1050" s="14" t="s">
        <v>1197</v>
      </c>
      <c r="AA1050" s="14" t="s">
        <v>3825</v>
      </c>
      <c r="AB1050" s="14" t="s">
        <v>658</v>
      </c>
      <c r="AC1050" s="28"/>
      <c r="AD1050" s="28"/>
      <c r="AE1050" s="28"/>
      <c r="AF1050" s="28"/>
    </row>
    <row r="1051" ht="99.75" spans="1:32">
      <c r="A1051" s="32" t="s">
        <v>57</v>
      </c>
      <c r="B1051" s="14" t="s">
        <v>3826</v>
      </c>
      <c r="C1051" s="14" t="s">
        <v>3827</v>
      </c>
      <c r="D1051" s="14" t="s">
        <v>658</v>
      </c>
      <c r="E1051" s="14" t="s">
        <v>3828</v>
      </c>
      <c r="F1051" s="14" t="s">
        <v>106</v>
      </c>
      <c r="G1051" s="14" t="s">
        <v>2017</v>
      </c>
      <c r="H1051" s="14" t="s">
        <v>3829</v>
      </c>
      <c r="I1051" s="14">
        <v>225</v>
      </c>
      <c r="J1051" s="14">
        <v>225</v>
      </c>
      <c r="K1051" s="14"/>
      <c r="L1051" s="14"/>
      <c r="M1051" s="14"/>
      <c r="N1051" s="14">
        <v>225</v>
      </c>
      <c r="O1051" s="14"/>
      <c r="P1051" s="14"/>
      <c r="Q1051" s="14" t="s">
        <v>119</v>
      </c>
      <c r="R1051" s="14" t="s">
        <v>108</v>
      </c>
      <c r="S1051" s="14" t="s">
        <v>120</v>
      </c>
      <c r="T1051" s="14" t="s">
        <v>120</v>
      </c>
      <c r="U1051" s="14" t="s">
        <v>120</v>
      </c>
      <c r="V1051" s="14" t="s">
        <v>120</v>
      </c>
      <c r="W1051" s="14">
        <v>83</v>
      </c>
      <c r="X1051" s="14">
        <v>240</v>
      </c>
      <c r="Y1051" s="14">
        <v>1776</v>
      </c>
      <c r="Z1051" s="14" t="s">
        <v>1197</v>
      </c>
      <c r="AA1051" s="14" t="s">
        <v>3830</v>
      </c>
      <c r="AB1051" s="14" t="s">
        <v>658</v>
      </c>
      <c r="AC1051" s="28"/>
      <c r="AD1051" s="28"/>
      <c r="AE1051" s="28"/>
      <c r="AF1051" s="28"/>
    </row>
    <row r="1052" ht="99.75" spans="1:32">
      <c r="A1052" s="32" t="s">
        <v>57</v>
      </c>
      <c r="B1052" s="14" t="s">
        <v>3831</v>
      </c>
      <c r="C1052" s="14" t="s">
        <v>3832</v>
      </c>
      <c r="D1052" s="14" t="s">
        <v>658</v>
      </c>
      <c r="E1052" s="14" t="s">
        <v>3828</v>
      </c>
      <c r="F1052" s="14" t="s">
        <v>106</v>
      </c>
      <c r="G1052" s="14" t="s">
        <v>2017</v>
      </c>
      <c r="H1052" s="14" t="s">
        <v>3829</v>
      </c>
      <c r="I1052" s="14">
        <v>23</v>
      </c>
      <c r="J1052" s="14">
        <v>23</v>
      </c>
      <c r="K1052" s="14"/>
      <c r="L1052" s="14"/>
      <c r="M1052" s="14"/>
      <c r="N1052" s="14">
        <v>23</v>
      </c>
      <c r="O1052" s="14"/>
      <c r="P1052" s="14"/>
      <c r="Q1052" s="14" t="s">
        <v>119</v>
      </c>
      <c r="R1052" s="14" t="s">
        <v>108</v>
      </c>
      <c r="S1052" s="14" t="s">
        <v>120</v>
      </c>
      <c r="T1052" s="14" t="s">
        <v>120</v>
      </c>
      <c r="U1052" s="14" t="s">
        <v>120</v>
      </c>
      <c r="V1052" s="14" t="s">
        <v>120</v>
      </c>
      <c r="W1052" s="14">
        <v>4</v>
      </c>
      <c r="X1052" s="14">
        <v>11</v>
      </c>
      <c r="Y1052" s="14">
        <v>82</v>
      </c>
      <c r="Z1052" s="14" t="s">
        <v>1197</v>
      </c>
      <c r="AA1052" s="14" t="s">
        <v>3833</v>
      </c>
      <c r="AB1052" s="14" t="s">
        <v>658</v>
      </c>
      <c r="AC1052" s="28"/>
      <c r="AD1052" s="28"/>
      <c r="AE1052" s="28"/>
      <c r="AF1052" s="28"/>
    </row>
    <row r="1053" ht="99.75" spans="1:32">
      <c r="A1053" s="32" t="s">
        <v>57</v>
      </c>
      <c r="B1053" s="14" t="s">
        <v>3834</v>
      </c>
      <c r="C1053" s="14" t="s">
        <v>3835</v>
      </c>
      <c r="D1053" s="14" t="s">
        <v>658</v>
      </c>
      <c r="E1053" s="14" t="s">
        <v>693</v>
      </c>
      <c r="F1053" s="14" t="s">
        <v>106</v>
      </c>
      <c r="G1053" s="14" t="s">
        <v>660</v>
      </c>
      <c r="H1053" s="14" t="s">
        <v>694</v>
      </c>
      <c r="I1053" s="14">
        <v>28</v>
      </c>
      <c r="J1053" s="14">
        <v>25.2</v>
      </c>
      <c r="K1053" s="14"/>
      <c r="L1053" s="14"/>
      <c r="M1053" s="14"/>
      <c r="N1053" s="14">
        <v>25.2</v>
      </c>
      <c r="O1053" s="14"/>
      <c r="P1053" s="14">
        <v>2.8</v>
      </c>
      <c r="Q1053" s="14" t="s">
        <v>119</v>
      </c>
      <c r="R1053" s="14" t="s">
        <v>108</v>
      </c>
      <c r="S1053" s="14" t="s">
        <v>120</v>
      </c>
      <c r="T1053" s="14" t="s">
        <v>120</v>
      </c>
      <c r="U1053" s="14" t="s">
        <v>120</v>
      </c>
      <c r="V1053" s="14" t="s">
        <v>120</v>
      </c>
      <c r="W1053" s="14">
        <v>20</v>
      </c>
      <c r="X1053" s="14">
        <v>73</v>
      </c>
      <c r="Y1053" s="14">
        <v>472</v>
      </c>
      <c r="Z1053" s="14" t="s">
        <v>1197</v>
      </c>
      <c r="AA1053" s="14" t="s">
        <v>3836</v>
      </c>
      <c r="AB1053" s="14" t="s">
        <v>658</v>
      </c>
      <c r="AC1053" s="28"/>
      <c r="AD1053" s="28"/>
      <c r="AE1053" s="28"/>
      <c r="AF1053" s="28"/>
    </row>
    <row r="1054" ht="99.75" spans="1:32">
      <c r="A1054" s="32" t="s">
        <v>57</v>
      </c>
      <c r="B1054" s="14" t="s">
        <v>3837</v>
      </c>
      <c r="C1054" s="14" t="s">
        <v>3838</v>
      </c>
      <c r="D1054" s="14" t="s">
        <v>658</v>
      </c>
      <c r="E1054" s="14" t="s">
        <v>693</v>
      </c>
      <c r="F1054" s="14" t="s">
        <v>106</v>
      </c>
      <c r="G1054" s="14" t="s">
        <v>660</v>
      </c>
      <c r="H1054" s="14" t="s">
        <v>694</v>
      </c>
      <c r="I1054" s="14">
        <v>6</v>
      </c>
      <c r="J1054" s="14">
        <v>6</v>
      </c>
      <c r="K1054" s="14"/>
      <c r="L1054" s="14"/>
      <c r="M1054" s="14"/>
      <c r="N1054" s="14">
        <v>6</v>
      </c>
      <c r="O1054" s="14"/>
      <c r="P1054" s="14"/>
      <c r="Q1054" s="14" t="s">
        <v>119</v>
      </c>
      <c r="R1054" s="14" t="s">
        <v>108</v>
      </c>
      <c r="S1054" s="14" t="s">
        <v>120</v>
      </c>
      <c r="T1054" s="14" t="s">
        <v>120</v>
      </c>
      <c r="U1054" s="14" t="s">
        <v>120</v>
      </c>
      <c r="V1054" s="14" t="s">
        <v>120</v>
      </c>
      <c r="W1054" s="14">
        <v>13</v>
      </c>
      <c r="X1054" s="14">
        <v>56</v>
      </c>
      <c r="Y1054" s="14">
        <v>255</v>
      </c>
      <c r="Z1054" s="14" t="s">
        <v>1197</v>
      </c>
      <c r="AA1054" s="14" t="s">
        <v>3839</v>
      </c>
      <c r="AB1054" s="14" t="s">
        <v>658</v>
      </c>
      <c r="AC1054" s="28"/>
      <c r="AD1054" s="28"/>
      <c r="AE1054" s="28"/>
      <c r="AF1054" s="28"/>
    </row>
    <row r="1055" ht="99.75" spans="1:32">
      <c r="A1055" s="32" t="s">
        <v>57</v>
      </c>
      <c r="B1055" s="14" t="s">
        <v>3840</v>
      </c>
      <c r="C1055" s="14" t="s">
        <v>3841</v>
      </c>
      <c r="D1055" s="14" t="s">
        <v>658</v>
      </c>
      <c r="E1055" s="14" t="s">
        <v>698</v>
      </c>
      <c r="F1055" s="14" t="s">
        <v>106</v>
      </c>
      <c r="G1055" s="14" t="s">
        <v>2017</v>
      </c>
      <c r="H1055" s="14" t="s">
        <v>699</v>
      </c>
      <c r="I1055" s="14">
        <v>50</v>
      </c>
      <c r="J1055" s="14">
        <v>50</v>
      </c>
      <c r="K1055" s="14"/>
      <c r="L1055" s="14"/>
      <c r="M1055" s="14"/>
      <c r="N1055" s="14">
        <v>50</v>
      </c>
      <c r="O1055" s="14"/>
      <c r="P1055" s="14"/>
      <c r="Q1055" s="14" t="s">
        <v>119</v>
      </c>
      <c r="R1055" s="14" t="s">
        <v>108</v>
      </c>
      <c r="S1055" s="14" t="s">
        <v>108</v>
      </c>
      <c r="T1055" s="14" t="s">
        <v>120</v>
      </c>
      <c r="U1055" s="14" t="s">
        <v>120</v>
      </c>
      <c r="V1055" s="14" t="s">
        <v>120</v>
      </c>
      <c r="W1055" s="14">
        <v>20</v>
      </c>
      <c r="X1055" s="14">
        <v>67</v>
      </c>
      <c r="Y1055" s="14">
        <v>210</v>
      </c>
      <c r="Z1055" s="14" t="s">
        <v>1197</v>
      </c>
      <c r="AA1055" s="14" t="s">
        <v>3842</v>
      </c>
      <c r="AB1055" s="14" t="s">
        <v>658</v>
      </c>
      <c r="AC1055" s="28"/>
      <c r="AD1055" s="28"/>
      <c r="AE1055" s="28"/>
      <c r="AF1055" s="28"/>
    </row>
    <row r="1056" ht="114" spans="1:32">
      <c r="A1056" s="32" t="s">
        <v>57</v>
      </c>
      <c r="B1056" s="14" t="s">
        <v>3843</v>
      </c>
      <c r="C1056" s="14" t="s">
        <v>3844</v>
      </c>
      <c r="D1056" s="14" t="s">
        <v>658</v>
      </c>
      <c r="E1056" s="14" t="s">
        <v>698</v>
      </c>
      <c r="F1056" s="14" t="s">
        <v>106</v>
      </c>
      <c r="G1056" s="14" t="s">
        <v>2017</v>
      </c>
      <c r="H1056" s="14" t="s">
        <v>699</v>
      </c>
      <c r="I1056" s="14">
        <v>25</v>
      </c>
      <c r="J1056" s="14">
        <v>25</v>
      </c>
      <c r="K1056" s="14"/>
      <c r="L1056" s="14"/>
      <c r="M1056" s="14"/>
      <c r="N1056" s="14">
        <v>25</v>
      </c>
      <c r="O1056" s="14"/>
      <c r="P1056" s="14"/>
      <c r="Q1056" s="14" t="s">
        <v>119</v>
      </c>
      <c r="R1056" s="14" t="s">
        <v>108</v>
      </c>
      <c r="S1056" s="14" t="s">
        <v>108</v>
      </c>
      <c r="T1056" s="14" t="s">
        <v>120</v>
      </c>
      <c r="U1056" s="14" t="s">
        <v>120</v>
      </c>
      <c r="V1056" s="14" t="s">
        <v>120</v>
      </c>
      <c r="W1056" s="14">
        <v>38</v>
      </c>
      <c r="X1056" s="14">
        <v>120</v>
      </c>
      <c r="Y1056" s="14">
        <v>493</v>
      </c>
      <c r="Z1056" s="14" t="s">
        <v>1197</v>
      </c>
      <c r="AA1056" s="14" t="s">
        <v>3845</v>
      </c>
      <c r="AB1056" s="14" t="s">
        <v>658</v>
      </c>
      <c r="AC1056" s="28"/>
      <c r="AD1056" s="28"/>
      <c r="AE1056" s="28"/>
      <c r="AF1056" s="28"/>
    </row>
    <row r="1057" ht="99.75" spans="1:32">
      <c r="A1057" s="32" t="s">
        <v>57</v>
      </c>
      <c r="B1057" s="14" t="s">
        <v>3846</v>
      </c>
      <c r="C1057" s="14" t="s">
        <v>3847</v>
      </c>
      <c r="D1057" s="14" t="s">
        <v>658</v>
      </c>
      <c r="E1057" s="14" t="s">
        <v>698</v>
      </c>
      <c r="F1057" s="14" t="s">
        <v>106</v>
      </c>
      <c r="G1057" s="14" t="s">
        <v>2017</v>
      </c>
      <c r="H1057" s="14" t="s">
        <v>699</v>
      </c>
      <c r="I1057" s="14">
        <v>29.25</v>
      </c>
      <c r="J1057" s="14">
        <v>29.25</v>
      </c>
      <c r="K1057" s="14"/>
      <c r="L1057" s="14"/>
      <c r="M1057" s="14"/>
      <c r="N1057" s="14">
        <v>29.25</v>
      </c>
      <c r="O1057" s="14"/>
      <c r="P1057" s="14"/>
      <c r="Q1057" s="14" t="s">
        <v>119</v>
      </c>
      <c r="R1057" s="14" t="s">
        <v>108</v>
      </c>
      <c r="S1057" s="14" t="s">
        <v>108</v>
      </c>
      <c r="T1057" s="14" t="s">
        <v>120</v>
      </c>
      <c r="U1057" s="14" t="s">
        <v>120</v>
      </c>
      <c r="V1057" s="14" t="s">
        <v>120</v>
      </c>
      <c r="W1057" s="14">
        <v>46</v>
      </c>
      <c r="X1057" s="14">
        <v>148</v>
      </c>
      <c r="Y1057" s="14">
        <v>522</v>
      </c>
      <c r="Z1057" s="14" t="s">
        <v>1197</v>
      </c>
      <c r="AA1057" s="14" t="s">
        <v>3848</v>
      </c>
      <c r="AB1057" s="14" t="s">
        <v>658</v>
      </c>
      <c r="AC1057" s="28"/>
      <c r="AD1057" s="28"/>
      <c r="AE1057" s="28"/>
      <c r="AF1057" s="28"/>
    </row>
    <row r="1058" ht="99.75" spans="1:32">
      <c r="A1058" s="32" t="s">
        <v>57</v>
      </c>
      <c r="B1058" s="14" t="s">
        <v>3849</v>
      </c>
      <c r="C1058" s="14" t="s">
        <v>3850</v>
      </c>
      <c r="D1058" s="14" t="s">
        <v>658</v>
      </c>
      <c r="E1058" s="14" t="s">
        <v>698</v>
      </c>
      <c r="F1058" s="14" t="s">
        <v>106</v>
      </c>
      <c r="G1058" s="14" t="s">
        <v>2017</v>
      </c>
      <c r="H1058" s="14" t="s">
        <v>699</v>
      </c>
      <c r="I1058" s="14">
        <v>20</v>
      </c>
      <c r="J1058" s="14">
        <v>20</v>
      </c>
      <c r="K1058" s="14"/>
      <c r="L1058" s="14"/>
      <c r="M1058" s="14"/>
      <c r="N1058" s="14">
        <v>20</v>
      </c>
      <c r="O1058" s="14"/>
      <c r="P1058" s="14"/>
      <c r="Q1058" s="14" t="s">
        <v>119</v>
      </c>
      <c r="R1058" s="14" t="s">
        <v>108</v>
      </c>
      <c r="S1058" s="14" t="s">
        <v>108</v>
      </c>
      <c r="T1058" s="14" t="s">
        <v>108</v>
      </c>
      <c r="U1058" s="14" t="s">
        <v>108</v>
      </c>
      <c r="V1058" s="14" t="s">
        <v>120</v>
      </c>
      <c r="W1058" s="14">
        <v>20</v>
      </c>
      <c r="X1058" s="14">
        <v>73</v>
      </c>
      <c r="Y1058" s="14">
        <v>405</v>
      </c>
      <c r="Z1058" s="14" t="s">
        <v>1197</v>
      </c>
      <c r="AA1058" s="14" t="s">
        <v>3822</v>
      </c>
      <c r="AB1058" s="14" t="s">
        <v>658</v>
      </c>
      <c r="AC1058" s="28"/>
      <c r="AD1058" s="28"/>
      <c r="AE1058" s="28"/>
      <c r="AF1058" s="28"/>
    </row>
    <row r="1059" ht="99.75" spans="1:32">
      <c r="A1059" s="32" t="s">
        <v>57</v>
      </c>
      <c r="B1059" s="14" t="s">
        <v>3851</v>
      </c>
      <c r="C1059" s="14" t="s">
        <v>3852</v>
      </c>
      <c r="D1059" s="14" t="s">
        <v>658</v>
      </c>
      <c r="E1059" s="14" t="s">
        <v>1346</v>
      </c>
      <c r="F1059" s="14" t="s">
        <v>106</v>
      </c>
      <c r="G1059" s="14" t="s">
        <v>2017</v>
      </c>
      <c r="H1059" s="14" t="s">
        <v>1347</v>
      </c>
      <c r="I1059" s="14">
        <v>30</v>
      </c>
      <c r="J1059" s="14">
        <v>30</v>
      </c>
      <c r="K1059" s="14"/>
      <c r="L1059" s="14"/>
      <c r="M1059" s="14"/>
      <c r="N1059" s="14">
        <v>30</v>
      </c>
      <c r="O1059" s="14"/>
      <c r="P1059" s="14"/>
      <c r="Q1059" s="14" t="s">
        <v>119</v>
      </c>
      <c r="R1059" s="14" t="s">
        <v>108</v>
      </c>
      <c r="S1059" s="14" t="s">
        <v>120</v>
      </c>
      <c r="T1059" s="14" t="s">
        <v>108</v>
      </c>
      <c r="U1059" s="14" t="s">
        <v>120</v>
      </c>
      <c r="V1059" s="14" t="s">
        <v>120</v>
      </c>
      <c r="W1059" s="14">
        <v>9</v>
      </c>
      <c r="X1059" s="14">
        <v>29</v>
      </c>
      <c r="Y1059" s="14">
        <v>231</v>
      </c>
      <c r="Z1059" s="14" t="s">
        <v>1197</v>
      </c>
      <c r="AA1059" s="14" t="s">
        <v>3853</v>
      </c>
      <c r="AB1059" s="14" t="s">
        <v>658</v>
      </c>
      <c r="AC1059" s="28"/>
      <c r="AD1059" s="28"/>
      <c r="AE1059" s="28"/>
      <c r="AF1059" s="28"/>
    </row>
    <row r="1060" ht="99.75" spans="1:32">
      <c r="A1060" s="32" t="s">
        <v>57</v>
      </c>
      <c r="B1060" s="14" t="s">
        <v>3854</v>
      </c>
      <c r="C1060" s="14" t="s">
        <v>3855</v>
      </c>
      <c r="D1060" s="14" t="s">
        <v>658</v>
      </c>
      <c r="E1060" s="14" t="s">
        <v>1346</v>
      </c>
      <c r="F1060" s="14" t="s">
        <v>106</v>
      </c>
      <c r="G1060" s="14" t="s">
        <v>2017</v>
      </c>
      <c r="H1060" s="14" t="s">
        <v>1347</v>
      </c>
      <c r="I1060" s="14">
        <v>60</v>
      </c>
      <c r="J1060" s="14">
        <v>60</v>
      </c>
      <c r="K1060" s="14"/>
      <c r="L1060" s="14"/>
      <c r="M1060" s="14"/>
      <c r="N1060" s="14">
        <v>60</v>
      </c>
      <c r="O1060" s="14"/>
      <c r="P1060" s="14"/>
      <c r="Q1060" s="14" t="s">
        <v>119</v>
      </c>
      <c r="R1060" s="14" t="s">
        <v>108</v>
      </c>
      <c r="S1060" s="14" t="s">
        <v>120</v>
      </c>
      <c r="T1060" s="14" t="s">
        <v>108</v>
      </c>
      <c r="U1060" s="14" t="s">
        <v>120</v>
      </c>
      <c r="V1060" s="14" t="s">
        <v>120</v>
      </c>
      <c r="W1060" s="14">
        <v>52</v>
      </c>
      <c r="X1060" s="14">
        <v>152</v>
      </c>
      <c r="Y1060" s="14">
        <v>1075</v>
      </c>
      <c r="Z1060" s="14" t="s">
        <v>1197</v>
      </c>
      <c r="AA1060" s="14" t="s">
        <v>3856</v>
      </c>
      <c r="AB1060" s="14" t="s">
        <v>658</v>
      </c>
      <c r="AC1060" s="28"/>
      <c r="AD1060" s="28"/>
      <c r="AE1060" s="28"/>
      <c r="AF1060" s="28"/>
    </row>
    <row r="1061" ht="99.75" spans="1:32">
      <c r="A1061" s="32" t="s">
        <v>57</v>
      </c>
      <c r="B1061" s="14" t="s">
        <v>3857</v>
      </c>
      <c r="C1061" s="14" t="s">
        <v>3858</v>
      </c>
      <c r="D1061" s="14" t="s">
        <v>658</v>
      </c>
      <c r="E1061" s="14" t="s">
        <v>705</v>
      </c>
      <c r="F1061" s="14" t="s">
        <v>106</v>
      </c>
      <c r="G1061" s="14" t="s">
        <v>2017</v>
      </c>
      <c r="H1061" s="14" t="s">
        <v>706</v>
      </c>
      <c r="I1061" s="14">
        <v>13.6</v>
      </c>
      <c r="J1061" s="14">
        <v>13.6</v>
      </c>
      <c r="K1061" s="14"/>
      <c r="L1061" s="14"/>
      <c r="M1061" s="14"/>
      <c r="N1061" s="14">
        <v>13.6</v>
      </c>
      <c r="O1061" s="14"/>
      <c r="P1061" s="14"/>
      <c r="Q1061" s="14" t="s">
        <v>119</v>
      </c>
      <c r="R1061" s="14" t="s">
        <v>108</v>
      </c>
      <c r="S1061" s="14" t="s">
        <v>120</v>
      </c>
      <c r="T1061" s="14" t="s">
        <v>120</v>
      </c>
      <c r="U1061" s="14" t="s">
        <v>120</v>
      </c>
      <c r="V1061" s="14" t="s">
        <v>120</v>
      </c>
      <c r="W1061" s="14">
        <v>13</v>
      </c>
      <c r="X1061" s="14">
        <v>41</v>
      </c>
      <c r="Y1061" s="14">
        <v>116</v>
      </c>
      <c r="Z1061" s="14" t="s">
        <v>1197</v>
      </c>
      <c r="AA1061" s="14" t="s">
        <v>3859</v>
      </c>
      <c r="AB1061" s="14" t="s">
        <v>658</v>
      </c>
      <c r="AC1061" s="28"/>
      <c r="AD1061" s="28"/>
      <c r="AE1061" s="28"/>
      <c r="AF1061" s="28"/>
    </row>
    <row r="1062" ht="114" spans="1:32">
      <c r="A1062" s="32" t="s">
        <v>57</v>
      </c>
      <c r="B1062" s="14" t="s">
        <v>3860</v>
      </c>
      <c r="C1062" s="14" t="s">
        <v>3861</v>
      </c>
      <c r="D1062" s="14" t="s">
        <v>658</v>
      </c>
      <c r="E1062" s="14" t="s">
        <v>705</v>
      </c>
      <c r="F1062" s="14" t="s">
        <v>106</v>
      </c>
      <c r="G1062" s="14" t="s">
        <v>2017</v>
      </c>
      <c r="H1062" s="14" t="s">
        <v>706</v>
      </c>
      <c r="I1062" s="14">
        <v>22.7</v>
      </c>
      <c r="J1062" s="14">
        <v>22.7</v>
      </c>
      <c r="K1062" s="14"/>
      <c r="L1062" s="14"/>
      <c r="M1062" s="14"/>
      <c r="N1062" s="14">
        <v>22.7</v>
      </c>
      <c r="O1062" s="14"/>
      <c r="P1062" s="14"/>
      <c r="Q1062" s="14" t="s">
        <v>119</v>
      </c>
      <c r="R1062" s="14" t="s">
        <v>108</v>
      </c>
      <c r="S1062" s="14" t="s">
        <v>120</v>
      </c>
      <c r="T1062" s="14" t="s">
        <v>108</v>
      </c>
      <c r="U1062" s="14" t="s">
        <v>120</v>
      </c>
      <c r="V1062" s="14" t="s">
        <v>120</v>
      </c>
      <c r="W1062" s="14">
        <v>15</v>
      </c>
      <c r="X1062" s="14">
        <v>18</v>
      </c>
      <c r="Y1062" s="14">
        <v>153</v>
      </c>
      <c r="Z1062" s="14" t="s">
        <v>1197</v>
      </c>
      <c r="AA1062" s="14" t="s">
        <v>3862</v>
      </c>
      <c r="AB1062" s="14" t="s">
        <v>658</v>
      </c>
      <c r="AC1062" s="28"/>
      <c r="AD1062" s="28"/>
      <c r="AE1062" s="28"/>
      <c r="AF1062" s="28"/>
    </row>
    <row r="1063" ht="114" spans="1:32">
      <c r="A1063" s="32" t="s">
        <v>57</v>
      </c>
      <c r="B1063" s="14" t="s">
        <v>3863</v>
      </c>
      <c r="C1063" s="14" t="s">
        <v>3864</v>
      </c>
      <c r="D1063" s="14" t="s">
        <v>658</v>
      </c>
      <c r="E1063" s="14" t="s">
        <v>705</v>
      </c>
      <c r="F1063" s="14" t="s">
        <v>106</v>
      </c>
      <c r="G1063" s="14" t="s">
        <v>2017</v>
      </c>
      <c r="H1063" s="14" t="s">
        <v>706</v>
      </c>
      <c r="I1063" s="14">
        <v>29.8</v>
      </c>
      <c r="J1063" s="14">
        <v>29.8</v>
      </c>
      <c r="K1063" s="14"/>
      <c r="L1063" s="14"/>
      <c r="M1063" s="14"/>
      <c r="N1063" s="14">
        <v>29.8</v>
      </c>
      <c r="O1063" s="14"/>
      <c r="P1063" s="14"/>
      <c r="Q1063" s="14" t="s">
        <v>119</v>
      </c>
      <c r="R1063" s="14" t="s">
        <v>108</v>
      </c>
      <c r="S1063" s="14" t="s">
        <v>120</v>
      </c>
      <c r="T1063" s="14" t="s">
        <v>108</v>
      </c>
      <c r="U1063" s="14" t="s">
        <v>120</v>
      </c>
      <c r="V1063" s="14" t="s">
        <v>120</v>
      </c>
      <c r="W1063" s="14">
        <v>67</v>
      </c>
      <c r="X1063" s="14">
        <v>196</v>
      </c>
      <c r="Y1063" s="14">
        <v>2397</v>
      </c>
      <c r="Z1063" s="14" t="s">
        <v>1197</v>
      </c>
      <c r="AA1063" s="14" t="s">
        <v>3865</v>
      </c>
      <c r="AB1063" s="14" t="s">
        <v>658</v>
      </c>
      <c r="AC1063" s="28"/>
      <c r="AD1063" s="28"/>
      <c r="AE1063" s="28"/>
      <c r="AF1063" s="28"/>
    </row>
    <row r="1064" ht="99.75" spans="1:32">
      <c r="A1064" s="32" t="s">
        <v>57</v>
      </c>
      <c r="B1064" s="14" t="s">
        <v>3866</v>
      </c>
      <c r="C1064" s="14" t="s">
        <v>3867</v>
      </c>
      <c r="D1064" s="14" t="s">
        <v>658</v>
      </c>
      <c r="E1064" s="14" t="s">
        <v>3868</v>
      </c>
      <c r="F1064" s="14" t="s">
        <v>106</v>
      </c>
      <c r="G1064" s="14" t="s">
        <v>2017</v>
      </c>
      <c r="H1064" s="14" t="s">
        <v>3869</v>
      </c>
      <c r="I1064" s="14">
        <v>62</v>
      </c>
      <c r="J1064" s="14">
        <v>62</v>
      </c>
      <c r="K1064" s="14"/>
      <c r="L1064" s="14"/>
      <c r="M1064" s="14"/>
      <c r="N1064" s="14">
        <v>62</v>
      </c>
      <c r="O1064" s="14"/>
      <c r="P1064" s="14"/>
      <c r="Q1064" s="14" t="s">
        <v>119</v>
      </c>
      <c r="R1064" s="14" t="s">
        <v>108</v>
      </c>
      <c r="S1064" s="14" t="s">
        <v>108</v>
      </c>
      <c r="T1064" s="14" t="s">
        <v>120</v>
      </c>
      <c r="U1064" s="14" t="s">
        <v>120</v>
      </c>
      <c r="V1064" s="14" t="s">
        <v>120</v>
      </c>
      <c r="W1064" s="14">
        <v>71</v>
      </c>
      <c r="X1064" s="14">
        <v>203</v>
      </c>
      <c r="Y1064" s="14">
        <v>1087</v>
      </c>
      <c r="Z1064" s="14" t="s">
        <v>1197</v>
      </c>
      <c r="AA1064" s="14" t="s">
        <v>3870</v>
      </c>
      <c r="AB1064" s="14" t="s">
        <v>658</v>
      </c>
      <c r="AC1064" s="28"/>
      <c r="AD1064" s="28"/>
      <c r="AE1064" s="28"/>
      <c r="AF1064" s="28"/>
    </row>
    <row r="1065" ht="99.75" spans="1:32">
      <c r="A1065" s="32" t="s">
        <v>57</v>
      </c>
      <c r="B1065" s="14" t="s">
        <v>3871</v>
      </c>
      <c r="C1065" s="14" t="s">
        <v>3872</v>
      </c>
      <c r="D1065" s="14" t="s">
        <v>658</v>
      </c>
      <c r="E1065" s="14" t="s">
        <v>3868</v>
      </c>
      <c r="F1065" s="14" t="s">
        <v>106</v>
      </c>
      <c r="G1065" s="14" t="s">
        <v>2017</v>
      </c>
      <c r="H1065" s="14" t="s">
        <v>3869</v>
      </c>
      <c r="I1065" s="14">
        <v>37</v>
      </c>
      <c r="J1065" s="14">
        <v>37</v>
      </c>
      <c r="K1065" s="14"/>
      <c r="L1065" s="14"/>
      <c r="M1065" s="14"/>
      <c r="N1065" s="14">
        <v>37</v>
      </c>
      <c r="O1065" s="14"/>
      <c r="P1065" s="14"/>
      <c r="Q1065" s="14" t="s">
        <v>119</v>
      </c>
      <c r="R1065" s="14" t="s">
        <v>108</v>
      </c>
      <c r="S1065" s="14" t="s">
        <v>108</v>
      </c>
      <c r="T1065" s="14" t="s">
        <v>120</v>
      </c>
      <c r="U1065" s="14" t="s">
        <v>120</v>
      </c>
      <c r="V1065" s="14" t="s">
        <v>120</v>
      </c>
      <c r="W1065" s="14">
        <v>71</v>
      </c>
      <c r="X1065" s="14">
        <v>203</v>
      </c>
      <c r="Y1065" s="14">
        <v>1087</v>
      </c>
      <c r="Z1065" s="14" t="s">
        <v>1197</v>
      </c>
      <c r="AA1065" s="14" t="s">
        <v>3870</v>
      </c>
      <c r="AB1065" s="14" t="s">
        <v>658</v>
      </c>
      <c r="AC1065" s="28"/>
      <c r="AD1065" s="28"/>
      <c r="AE1065" s="28"/>
      <c r="AF1065" s="28"/>
    </row>
    <row r="1066" ht="114" spans="1:32">
      <c r="A1066" s="32" t="s">
        <v>57</v>
      </c>
      <c r="B1066" s="14" t="s">
        <v>3873</v>
      </c>
      <c r="C1066" s="14" t="s">
        <v>3874</v>
      </c>
      <c r="D1066" s="14" t="s">
        <v>658</v>
      </c>
      <c r="E1066" s="14" t="s">
        <v>3875</v>
      </c>
      <c r="F1066" s="14" t="s">
        <v>106</v>
      </c>
      <c r="G1066" s="14" t="s">
        <v>2017</v>
      </c>
      <c r="H1066" s="14" t="s">
        <v>3876</v>
      </c>
      <c r="I1066" s="14">
        <v>5</v>
      </c>
      <c r="J1066" s="14">
        <v>5</v>
      </c>
      <c r="K1066" s="14"/>
      <c r="L1066" s="14"/>
      <c r="M1066" s="14"/>
      <c r="N1066" s="14">
        <v>5</v>
      </c>
      <c r="O1066" s="14"/>
      <c r="P1066" s="14"/>
      <c r="Q1066" s="14" t="s">
        <v>119</v>
      </c>
      <c r="R1066" s="14" t="s">
        <v>108</v>
      </c>
      <c r="S1066" s="14" t="s">
        <v>120</v>
      </c>
      <c r="T1066" s="14" t="s">
        <v>120</v>
      </c>
      <c r="U1066" s="14" t="s">
        <v>120</v>
      </c>
      <c r="V1066" s="14" t="s">
        <v>120</v>
      </c>
      <c r="W1066" s="14">
        <v>62</v>
      </c>
      <c r="X1066" s="14">
        <v>170</v>
      </c>
      <c r="Y1066" s="14">
        <v>925</v>
      </c>
      <c r="Z1066" s="14" t="s">
        <v>1197</v>
      </c>
      <c r="AA1066" s="14" t="s">
        <v>3877</v>
      </c>
      <c r="AB1066" s="14" t="s">
        <v>658</v>
      </c>
      <c r="AC1066" s="28"/>
      <c r="AD1066" s="28"/>
      <c r="AE1066" s="28"/>
      <c r="AF1066" s="28"/>
    </row>
    <row r="1067" ht="99.75" spans="1:32">
      <c r="A1067" s="32" t="s">
        <v>57</v>
      </c>
      <c r="B1067" s="14" t="s">
        <v>3878</v>
      </c>
      <c r="C1067" s="14" t="s">
        <v>3879</v>
      </c>
      <c r="D1067" s="14" t="s">
        <v>658</v>
      </c>
      <c r="E1067" s="14" t="s">
        <v>3875</v>
      </c>
      <c r="F1067" s="14" t="s">
        <v>106</v>
      </c>
      <c r="G1067" s="14" t="s">
        <v>2017</v>
      </c>
      <c r="H1067" s="14" t="s">
        <v>3876</v>
      </c>
      <c r="I1067" s="14">
        <v>64</v>
      </c>
      <c r="J1067" s="14">
        <v>64</v>
      </c>
      <c r="K1067" s="14"/>
      <c r="L1067" s="14"/>
      <c r="M1067" s="14"/>
      <c r="N1067" s="14">
        <v>64</v>
      </c>
      <c r="O1067" s="14"/>
      <c r="P1067" s="14"/>
      <c r="Q1067" s="14" t="s">
        <v>119</v>
      </c>
      <c r="R1067" s="14" t="s">
        <v>108</v>
      </c>
      <c r="S1067" s="14" t="s">
        <v>120</v>
      </c>
      <c r="T1067" s="14" t="s">
        <v>120</v>
      </c>
      <c r="U1067" s="14" t="s">
        <v>120</v>
      </c>
      <c r="V1067" s="14" t="s">
        <v>120</v>
      </c>
      <c r="W1067" s="14">
        <v>22</v>
      </c>
      <c r="X1067" s="14">
        <v>95</v>
      </c>
      <c r="Y1067" s="14">
        <v>321</v>
      </c>
      <c r="Z1067" s="14" t="s">
        <v>1197</v>
      </c>
      <c r="AA1067" s="14" t="s">
        <v>3880</v>
      </c>
      <c r="AB1067" s="14" t="s">
        <v>658</v>
      </c>
      <c r="AC1067" s="28"/>
      <c r="AD1067" s="28"/>
      <c r="AE1067" s="28"/>
      <c r="AF1067" s="28"/>
    </row>
    <row r="1068" ht="114" spans="1:32">
      <c r="A1068" s="32" t="s">
        <v>57</v>
      </c>
      <c r="B1068" s="14" t="s">
        <v>3881</v>
      </c>
      <c r="C1068" s="14" t="s">
        <v>3882</v>
      </c>
      <c r="D1068" s="14" t="s">
        <v>658</v>
      </c>
      <c r="E1068" s="14" t="s">
        <v>3875</v>
      </c>
      <c r="F1068" s="14" t="s">
        <v>106</v>
      </c>
      <c r="G1068" s="14" t="s">
        <v>2017</v>
      </c>
      <c r="H1068" s="14" t="s">
        <v>3876</v>
      </c>
      <c r="I1068" s="14">
        <v>122</v>
      </c>
      <c r="J1068" s="14">
        <v>122</v>
      </c>
      <c r="K1068" s="14"/>
      <c r="L1068" s="14"/>
      <c r="M1068" s="14"/>
      <c r="N1068" s="14">
        <v>122</v>
      </c>
      <c r="O1068" s="14"/>
      <c r="P1068" s="14"/>
      <c r="Q1068" s="14" t="s">
        <v>119</v>
      </c>
      <c r="R1068" s="14" t="s">
        <v>108</v>
      </c>
      <c r="S1068" s="14" t="s">
        <v>120</v>
      </c>
      <c r="T1068" s="14" t="s">
        <v>120</v>
      </c>
      <c r="U1068" s="14" t="s">
        <v>120</v>
      </c>
      <c r="V1068" s="14" t="s">
        <v>120</v>
      </c>
      <c r="W1068" s="14">
        <v>62</v>
      </c>
      <c r="X1068" s="14">
        <v>170</v>
      </c>
      <c r="Y1068" s="14">
        <v>925</v>
      </c>
      <c r="Z1068" s="14" t="s">
        <v>1197</v>
      </c>
      <c r="AA1068" s="14" t="s">
        <v>3877</v>
      </c>
      <c r="AB1068" s="14" t="s">
        <v>658</v>
      </c>
      <c r="AC1068" s="28"/>
      <c r="AD1068" s="28"/>
      <c r="AE1068" s="28"/>
      <c r="AF1068" s="28"/>
    </row>
    <row r="1069" ht="114" spans="1:32">
      <c r="A1069" s="32" t="s">
        <v>57</v>
      </c>
      <c r="B1069" s="14" t="s">
        <v>3883</v>
      </c>
      <c r="C1069" s="14" t="s">
        <v>3884</v>
      </c>
      <c r="D1069" s="14" t="s">
        <v>658</v>
      </c>
      <c r="E1069" s="14" t="s">
        <v>659</v>
      </c>
      <c r="F1069" s="14" t="s">
        <v>106</v>
      </c>
      <c r="G1069" s="14" t="s">
        <v>2017</v>
      </c>
      <c r="H1069" s="14" t="s">
        <v>661</v>
      </c>
      <c r="I1069" s="14">
        <v>67.5</v>
      </c>
      <c r="J1069" s="14">
        <v>67.5</v>
      </c>
      <c r="K1069" s="14"/>
      <c r="L1069" s="14"/>
      <c r="M1069" s="14"/>
      <c r="N1069" s="14">
        <v>67.5</v>
      </c>
      <c r="O1069" s="14"/>
      <c r="P1069" s="14"/>
      <c r="Q1069" s="14" t="s">
        <v>119</v>
      </c>
      <c r="R1069" s="14" t="s">
        <v>108</v>
      </c>
      <c r="S1069" s="14" t="s">
        <v>108</v>
      </c>
      <c r="T1069" s="14" t="s">
        <v>108</v>
      </c>
      <c r="U1069" s="14" t="s">
        <v>120</v>
      </c>
      <c r="V1069" s="14" t="s">
        <v>120</v>
      </c>
      <c r="W1069" s="14">
        <v>136</v>
      </c>
      <c r="X1069" s="14">
        <v>565</v>
      </c>
      <c r="Y1069" s="14">
        <v>1889</v>
      </c>
      <c r="Z1069" s="14" t="s">
        <v>1197</v>
      </c>
      <c r="AA1069" s="14" t="s">
        <v>3885</v>
      </c>
      <c r="AB1069" s="14" t="s">
        <v>658</v>
      </c>
      <c r="AC1069" s="28"/>
      <c r="AD1069" s="28"/>
      <c r="AE1069" s="28"/>
      <c r="AF1069" s="28"/>
    </row>
    <row r="1070" ht="114" spans="1:32">
      <c r="A1070" s="32" t="s">
        <v>57</v>
      </c>
      <c r="B1070" s="14" t="s">
        <v>3886</v>
      </c>
      <c r="C1070" s="14" t="s">
        <v>3887</v>
      </c>
      <c r="D1070" s="14" t="s">
        <v>658</v>
      </c>
      <c r="E1070" s="14" t="s">
        <v>659</v>
      </c>
      <c r="F1070" s="14" t="s">
        <v>106</v>
      </c>
      <c r="G1070" s="14" t="s">
        <v>2017</v>
      </c>
      <c r="H1070" s="14" t="s">
        <v>661</v>
      </c>
      <c r="I1070" s="14">
        <v>27</v>
      </c>
      <c r="J1070" s="14">
        <v>27</v>
      </c>
      <c r="K1070" s="14"/>
      <c r="L1070" s="14"/>
      <c r="M1070" s="14"/>
      <c r="N1070" s="14">
        <v>27</v>
      </c>
      <c r="O1070" s="14"/>
      <c r="P1070" s="14"/>
      <c r="Q1070" s="14" t="s">
        <v>119</v>
      </c>
      <c r="R1070" s="14" t="s">
        <v>108</v>
      </c>
      <c r="S1070" s="14" t="s">
        <v>108</v>
      </c>
      <c r="T1070" s="14" t="s">
        <v>108</v>
      </c>
      <c r="U1070" s="14" t="s">
        <v>120</v>
      </c>
      <c r="V1070" s="14" t="s">
        <v>120</v>
      </c>
      <c r="W1070" s="14">
        <v>156</v>
      </c>
      <c r="X1070" s="14">
        <v>579</v>
      </c>
      <c r="Y1070" s="14">
        <v>1889</v>
      </c>
      <c r="Z1070" s="14" t="s">
        <v>1197</v>
      </c>
      <c r="AA1070" s="14" t="s">
        <v>3888</v>
      </c>
      <c r="AB1070" s="14" t="s">
        <v>658</v>
      </c>
      <c r="AC1070" s="28"/>
      <c r="AD1070" s="28"/>
      <c r="AE1070" s="28"/>
      <c r="AF1070" s="28"/>
    </row>
    <row r="1071" ht="114" spans="1:32">
      <c r="A1071" s="32" t="s">
        <v>57</v>
      </c>
      <c r="B1071" s="14" t="s">
        <v>3889</v>
      </c>
      <c r="C1071" s="14" t="s">
        <v>3890</v>
      </c>
      <c r="D1071" s="14" t="s">
        <v>658</v>
      </c>
      <c r="E1071" s="14" t="s">
        <v>659</v>
      </c>
      <c r="F1071" s="14" t="s">
        <v>106</v>
      </c>
      <c r="G1071" s="14" t="s">
        <v>2017</v>
      </c>
      <c r="H1071" s="14" t="s">
        <v>661</v>
      </c>
      <c r="I1071" s="14">
        <v>13.5</v>
      </c>
      <c r="J1071" s="14">
        <v>13.5</v>
      </c>
      <c r="K1071" s="14"/>
      <c r="L1071" s="14"/>
      <c r="M1071" s="14"/>
      <c r="N1071" s="14">
        <v>13.5</v>
      </c>
      <c r="O1071" s="14"/>
      <c r="P1071" s="14"/>
      <c r="Q1071" s="14" t="s">
        <v>119</v>
      </c>
      <c r="R1071" s="14" t="s">
        <v>108</v>
      </c>
      <c r="S1071" s="14" t="s">
        <v>108</v>
      </c>
      <c r="T1071" s="14" t="s">
        <v>108</v>
      </c>
      <c r="U1071" s="14" t="s">
        <v>120</v>
      </c>
      <c r="V1071" s="14" t="s">
        <v>120</v>
      </c>
      <c r="W1071" s="14">
        <v>139</v>
      </c>
      <c r="X1071" s="14">
        <v>526</v>
      </c>
      <c r="Y1071" s="14">
        <v>1889</v>
      </c>
      <c r="Z1071" s="14" t="s">
        <v>1197</v>
      </c>
      <c r="AA1071" s="14" t="s">
        <v>3891</v>
      </c>
      <c r="AB1071" s="14" t="s">
        <v>658</v>
      </c>
      <c r="AC1071" s="28"/>
      <c r="AD1071" s="28"/>
      <c r="AE1071" s="28"/>
      <c r="AF1071" s="28"/>
    </row>
    <row r="1072" ht="114" spans="1:32">
      <c r="A1072" s="32" t="s">
        <v>57</v>
      </c>
      <c r="B1072" s="14" t="s">
        <v>3892</v>
      </c>
      <c r="C1072" s="14" t="s">
        <v>3893</v>
      </c>
      <c r="D1072" s="14" t="s">
        <v>658</v>
      </c>
      <c r="E1072" s="14" t="s">
        <v>659</v>
      </c>
      <c r="F1072" s="14" t="s">
        <v>106</v>
      </c>
      <c r="G1072" s="14" t="s">
        <v>2017</v>
      </c>
      <c r="H1072" s="14" t="s">
        <v>661</v>
      </c>
      <c r="I1072" s="14">
        <v>16</v>
      </c>
      <c r="J1072" s="14">
        <v>16</v>
      </c>
      <c r="K1072" s="14"/>
      <c r="L1072" s="14"/>
      <c r="M1072" s="14"/>
      <c r="N1072" s="14">
        <v>16</v>
      </c>
      <c r="O1072" s="14"/>
      <c r="P1072" s="14"/>
      <c r="Q1072" s="14" t="s">
        <v>119</v>
      </c>
      <c r="R1072" s="14" t="s">
        <v>108</v>
      </c>
      <c r="S1072" s="14" t="s">
        <v>108</v>
      </c>
      <c r="T1072" s="14" t="s">
        <v>108</v>
      </c>
      <c r="U1072" s="14" t="s">
        <v>120</v>
      </c>
      <c r="V1072" s="14" t="s">
        <v>120</v>
      </c>
      <c r="W1072" s="14">
        <v>130</v>
      </c>
      <c r="X1072" s="14">
        <v>506</v>
      </c>
      <c r="Y1072" s="14">
        <v>1889</v>
      </c>
      <c r="Z1072" s="14" t="s">
        <v>1197</v>
      </c>
      <c r="AA1072" s="14" t="s">
        <v>3894</v>
      </c>
      <c r="AB1072" s="14" t="s">
        <v>658</v>
      </c>
      <c r="AC1072" s="28"/>
      <c r="AD1072" s="28"/>
      <c r="AE1072" s="28"/>
      <c r="AF1072" s="28"/>
    </row>
    <row r="1073" ht="114" spans="1:32">
      <c r="A1073" s="32" t="s">
        <v>57</v>
      </c>
      <c r="B1073" s="14" t="s">
        <v>3895</v>
      </c>
      <c r="C1073" s="14" t="s">
        <v>3893</v>
      </c>
      <c r="D1073" s="14" t="s">
        <v>658</v>
      </c>
      <c r="E1073" s="14" t="s">
        <v>659</v>
      </c>
      <c r="F1073" s="14" t="s">
        <v>106</v>
      </c>
      <c r="G1073" s="14" t="s">
        <v>2017</v>
      </c>
      <c r="H1073" s="14" t="s">
        <v>661</v>
      </c>
      <c r="I1073" s="14">
        <v>18</v>
      </c>
      <c r="J1073" s="14">
        <v>18</v>
      </c>
      <c r="K1073" s="14"/>
      <c r="L1073" s="14"/>
      <c r="M1073" s="14"/>
      <c r="N1073" s="14">
        <v>18</v>
      </c>
      <c r="O1073" s="14"/>
      <c r="P1073" s="14"/>
      <c r="Q1073" s="14" t="s">
        <v>119</v>
      </c>
      <c r="R1073" s="14" t="s">
        <v>108</v>
      </c>
      <c r="S1073" s="14" t="s">
        <v>108</v>
      </c>
      <c r="T1073" s="14" t="s">
        <v>108</v>
      </c>
      <c r="U1073" s="14" t="s">
        <v>120</v>
      </c>
      <c r="V1073" s="14" t="s">
        <v>120</v>
      </c>
      <c r="W1073" s="14">
        <v>156</v>
      </c>
      <c r="X1073" s="14">
        <v>611</v>
      </c>
      <c r="Y1073" s="14">
        <v>1889</v>
      </c>
      <c r="Z1073" s="14" t="s">
        <v>1197</v>
      </c>
      <c r="AA1073" s="14" t="s">
        <v>3896</v>
      </c>
      <c r="AB1073" s="14" t="s">
        <v>658</v>
      </c>
      <c r="AC1073" s="28"/>
      <c r="AD1073" s="28"/>
      <c r="AE1073" s="28"/>
      <c r="AF1073" s="28"/>
    </row>
    <row r="1074" ht="114" spans="1:32">
      <c r="A1074" s="32" t="s">
        <v>57</v>
      </c>
      <c r="B1074" s="14" t="s">
        <v>3897</v>
      </c>
      <c r="C1074" s="14" t="s">
        <v>3890</v>
      </c>
      <c r="D1074" s="14" t="s">
        <v>658</v>
      </c>
      <c r="E1074" s="14" t="s">
        <v>659</v>
      </c>
      <c r="F1074" s="14" t="s">
        <v>106</v>
      </c>
      <c r="G1074" s="14" t="s">
        <v>2017</v>
      </c>
      <c r="H1074" s="14" t="s">
        <v>661</v>
      </c>
      <c r="I1074" s="14">
        <v>13.5</v>
      </c>
      <c r="J1074" s="14">
        <v>13.5</v>
      </c>
      <c r="K1074" s="14"/>
      <c r="L1074" s="14"/>
      <c r="M1074" s="14"/>
      <c r="N1074" s="14">
        <v>13.5</v>
      </c>
      <c r="O1074" s="14"/>
      <c r="P1074" s="14"/>
      <c r="Q1074" s="14" t="s">
        <v>119</v>
      </c>
      <c r="R1074" s="14" t="s">
        <v>108</v>
      </c>
      <c r="S1074" s="14" t="s">
        <v>108</v>
      </c>
      <c r="T1074" s="14" t="s">
        <v>108</v>
      </c>
      <c r="U1074" s="14" t="s">
        <v>120</v>
      </c>
      <c r="V1074" s="14" t="s">
        <v>120</v>
      </c>
      <c r="W1074" s="14">
        <v>320</v>
      </c>
      <c r="X1074" s="14">
        <v>1240</v>
      </c>
      <c r="Y1074" s="14">
        <v>1889</v>
      </c>
      <c r="Z1074" s="14" t="s">
        <v>1197</v>
      </c>
      <c r="AA1074" s="14" t="s">
        <v>3898</v>
      </c>
      <c r="AB1074" s="14" t="s">
        <v>658</v>
      </c>
      <c r="AC1074" s="28"/>
      <c r="AD1074" s="28"/>
      <c r="AE1074" s="28"/>
      <c r="AF1074" s="28"/>
    </row>
    <row r="1075" ht="99.75" spans="1:32">
      <c r="A1075" s="32" t="s">
        <v>57</v>
      </c>
      <c r="B1075" s="14" t="s">
        <v>3899</v>
      </c>
      <c r="C1075" s="14" t="s">
        <v>3900</v>
      </c>
      <c r="D1075" s="14" t="s">
        <v>658</v>
      </c>
      <c r="E1075" s="14" t="s">
        <v>665</v>
      </c>
      <c r="F1075" s="14" t="s">
        <v>106</v>
      </c>
      <c r="G1075" s="14" t="s">
        <v>2017</v>
      </c>
      <c r="H1075" s="14" t="s">
        <v>3901</v>
      </c>
      <c r="I1075" s="14">
        <v>75</v>
      </c>
      <c r="J1075" s="14">
        <v>75</v>
      </c>
      <c r="K1075" s="14"/>
      <c r="L1075" s="14"/>
      <c r="M1075" s="14"/>
      <c r="N1075" s="14">
        <v>75</v>
      </c>
      <c r="O1075" s="14"/>
      <c r="P1075" s="14"/>
      <c r="Q1075" s="14" t="s">
        <v>119</v>
      </c>
      <c r="R1075" s="14" t="s">
        <v>108</v>
      </c>
      <c r="S1075" s="14" t="s">
        <v>120</v>
      </c>
      <c r="T1075" s="14" t="s">
        <v>120</v>
      </c>
      <c r="U1075" s="14" t="s">
        <v>120</v>
      </c>
      <c r="V1075" s="14" t="s">
        <v>120</v>
      </c>
      <c r="W1075" s="14">
        <v>20</v>
      </c>
      <c r="X1075" s="14">
        <v>76</v>
      </c>
      <c r="Y1075" s="14">
        <v>501</v>
      </c>
      <c r="Z1075" s="14" t="s">
        <v>1197</v>
      </c>
      <c r="AA1075" s="14" t="s">
        <v>3902</v>
      </c>
      <c r="AB1075" s="14" t="s">
        <v>658</v>
      </c>
      <c r="AC1075" s="28"/>
      <c r="AD1075" s="28"/>
      <c r="AE1075" s="28"/>
      <c r="AF1075" s="28"/>
    </row>
    <row r="1076" ht="99.75" spans="1:32">
      <c r="A1076" s="32" t="s">
        <v>57</v>
      </c>
      <c r="B1076" s="14" t="s">
        <v>3903</v>
      </c>
      <c r="C1076" s="14" t="s">
        <v>3904</v>
      </c>
      <c r="D1076" s="14" t="s">
        <v>658</v>
      </c>
      <c r="E1076" s="14" t="s">
        <v>665</v>
      </c>
      <c r="F1076" s="14" t="s">
        <v>106</v>
      </c>
      <c r="G1076" s="14" t="s">
        <v>2017</v>
      </c>
      <c r="H1076" s="14" t="s">
        <v>3901</v>
      </c>
      <c r="I1076" s="14">
        <v>100</v>
      </c>
      <c r="J1076" s="14">
        <v>100</v>
      </c>
      <c r="K1076" s="14"/>
      <c r="L1076" s="14"/>
      <c r="M1076" s="14"/>
      <c r="N1076" s="14">
        <v>100</v>
      </c>
      <c r="O1076" s="14"/>
      <c r="P1076" s="14"/>
      <c r="Q1076" s="14" t="s">
        <v>119</v>
      </c>
      <c r="R1076" s="14" t="s">
        <v>108</v>
      </c>
      <c r="S1076" s="14" t="s">
        <v>120</v>
      </c>
      <c r="T1076" s="14" t="s">
        <v>120</v>
      </c>
      <c r="U1076" s="14" t="s">
        <v>120</v>
      </c>
      <c r="V1076" s="14" t="s">
        <v>120</v>
      </c>
      <c r="W1076" s="14">
        <v>15</v>
      </c>
      <c r="X1076" s="14">
        <v>57</v>
      </c>
      <c r="Y1076" s="14">
        <v>406</v>
      </c>
      <c r="Z1076" s="14" t="s">
        <v>1197</v>
      </c>
      <c r="AA1076" s="14" t="s">
        <v>3905</v>
      </c>
      <c r="AB1076" s="14" t="s">
        <v>658</v>
      </c>
      <c r="AC1076" s="28"/>
      <c r="AD1076" s="28"/>
      <c r="AE1076" s="28"/>
      <c r="AF1076" s="28"/>
    </row>
    <row r="1077" ht="99.75" spans="1:32">
      <c r="A1077" s="32" t="s">
        <v>57</v>
      </c>
      <c r="B1077" s="14" t="s">
        <v>3906</v>
      </c>
      <c r="C1077" s="14" t="s">
        <v>3907</v>
      </c>
      <c r="D1077" s="14" t="s">
        <v>658</v>
      </c>
      <c r="E1077" s="14" t="s">
        <v>665</v>
      </c>
      <c r="F1077" s="14" t="s">
        <v>106</v>
      </c>
      <c r="G1077" s="14" t="s">
        <v>2017</v>
      </c>
      <c r="H1077" s="14" t="s">
        <v>3901</v>
      </c>
      <c r="I1077" s="14">
        <v>150</v>
      </c>
      <c r="J1077" s="14">
        <v>150</v>
      </c>
      <c r="K1077" s="14"/>
      <c r="L1077" s="14"/>
      <c r="M1077" s="14"/>
      <c r="N1077" s="14">
        <v>150</v>
      </c>
      <c r="O1077" s="14"/>
      <c r="P1077" s="14"/>
      <c r="Q1077" s="14" t="s">
        <v>119</v>
      </c>
      <c r="R1077" s="14" t="s">
        <v>108</v>
      </c>
      <c r="S1077" s="14" t="s">
        <v>120</v>
      </c>
      <c r="T1077" s="14" t="s">
        <v>120</v>
      </c>
      <c r="U1077" s="14" t="s">
        <v>120</v>
      </c>
      <c r="V1077" s="14" t="s">
        <v>120</v>
      </c>
      <c r="W1077" s="14">
        <v>15</v>
      </c>
      <c r="X1077" s="14">
        <v>57</v>
      </c>
      <c r="Y1077" s="14">
        <v>406</v>
      </c>
      <c r="Z1077" s="14" t="s">
        <v>1197</v>
      </c>
      <c r="AA1077" s="14" t="s">
        <v>3905</v>
      </c>
      <c r="AB1077" s="14" t="s">
        <v>658</v>
      </c>
      <c r="AC1077" s="28"/>
      <c r="AD1077" s="28"/>
      <c r="AE1077" s="28"/>
      <c r="AF1077" s="28"/>
    </row>
    <row r="1078" ht="99.75" spans="1:32">
      <c r="A1078" s="32" t="s">
        <v>57</v>
      </c>
      <c r="B1078" s="14" t="s">
        <v>3908</v>
      </c>
      <c r="C1078" s="14" t="s">
        <v>3909</v>
      </c>
      <c r="D1078" s="14" t="s">
        <v>658</v>
      </c>
      <c r="E1078" s="14" t="s">
        <v>710</v>
      </c>
      <c r="F1078" s="14" t="s">
        <v>106</v>
      </c>
      <c r="G1078" s="14" t="s">
        <v>2017</v>
      </c>
      <c r="H1078" s="14" t="s">
        <v>711</v>
      </c>
      <c r="I1078" s="14">
        <v>240</v>
      </c>
      <c r="J1078" s="14">
        <v>240</v>
      </c>
      <c r="K1078" s="14"/>
      <c r="L1078" s="14"/>
      <c r="M1078" s="14"/>
      <c r="N1078" s="14">
        <v>240</v>
      </c>
      <c r="O1078" s="14"/>
      <c r="P1078" s="14"/>
      <c r="Q1078" s="14" t="s">
        <v>119</v>
      </c>
      <c r="R1078" s="14" t="s">
        <v>108</v>
      </c>
      <c r="S1078" s="14" t="s">
        <v>108</v>
      </c>
      <c r="T1078" s="14" t="s">
        <v>120</v>
      </c>
      <c r="U1078" s="14" t="s">
        <v>120</v>
      </c>
      <c r="V1078" s="14" t="s">
        <v>120</v>
      </c>
      <c r="W1078" s="14">
        <v>65</v>
      </c>
      <c r="X1078" s="14">
        <v>213</v>
      </c>
      <c r="Y1078" s="14">
        <v>1192</v>
      </c>
      <c r="Z1078" s="14" t="s">
        <v>1197</v>
      </c>
      <c r="AA1078" s="14" t="s">
        <v>3910</v>
      </c>
      <c r="AB1078" s="14" t="s">
        <v>658</v>
      </c>
      <c r="AC1078" s="28"/>
      <c r="AD1078" s="28"/>
      <c r="AE1078" s="28"/>
      <c r="AF1078" s="28"/>
    </row>
    <row r="1079" ht="99.75" spans="1:32">
      <c r="A1079" s="32" t="s">
        <v>57</v>
      </c>
      <c r="B1079" s="14" t="s">
        <v>3911</v>
      </c>
      <c r="C1079" s="14" t="s">
        <v>3912</v>
      </c>
      <c r="D1079" s="14" t="s">
        <v>658</v>
      </c>
      <c r="E1079" s="14" t="s">
        <v>3913</v>
      </c>
      <c r="F1079" s="14" t="s">
        <v>106</v>
      </c>
      <c r="G1079" s="14" t="s">
        <v>2017</v>
      </c>
      <c r="H1079" s="14" t="s">
        <v>3914</v>
      </c>
      <c r="I1079" s="14">
        <v>25.5</v>
      </c>
      <c r="J1079" s="14">
        <v>25.5</v>
      </c>
      <c r="K1079" s="14"/>
      <c r="L1079" s="14"/>
      <c r="M1079" s="14"/>
      <c r="N1079" s="14">
        <v>25.5</v>
      </c>
      <c r="O1079" s="14"/>
      <c r="P1079" s="14"/>
      <c r="Q1079" s="14" t="s">
        <v>119</v>
      </c>
      <c r="R1079" s="14" t="s">
        <v>108</v>
      </c>
      <c r="S1079" s="14" t="s">
        <v>120</v>
      </c>
      <c r="T1079" s="14" t="s">
        <v>120</v>
      </c>
      <c r="U1079" s="14" t="s">
        <v>120</v>
      </c>
      <c r="V1079" s="14" t="s">
        <v>120</v>
      </c>
      <c r="W1079" s="14">
        <v>28</v>
      </c>
      <c r="X1079" s="14">
        <v>49</v>
      </c>
      <c r="Y1079" s="14">
        <v>433</v>
      </c>
      <c r="Z1079" s="14" t="s">
        <v>1197</v>
      </c>
      <c r="AA1079" s="14" t="s">
        <v>3915</v>
      </c>
      <c r="AB1079" s="14" t="s">
        <v>658</v>
      </c>
      <c r="AC1079" s="28"/>
      <c r="AD1079" s="28"/>
      <c r="AE1079" s="28"/>
      <c r="AF1079" s="28"/>
    </row>
    <row r="1080" ht="99.75" spans="1:32">
      <c r="A1080" s="32" t="s">
        <v>57</v>
      </c>
      <c r="B1080" s="14" t="s">
        <v>3916</v>
      </c>
      <c r="C1080" s="14" t="s">
        <v>3917</v>
      </c>
      <c r="D1080" s="14" t="s">
        <v>658</v>
      </c>
      <c r="E1080" s="14" t="s">
        <v>3913</v>
      </c>
      <c r="F1080" s="14" t="s">
        <v>106</v>
      </c>
      <c r="G1080" s="14" t="s">
        <v>2017</v>
      </c>
      <c r="H1080" s="14" t="s">
        <v>3914</v>
      </c>
      <c r="I1080" s="14">
        <v>13</v>
      </c>
      <c r="J1080" s="14">
        <v>13</v>
      </c>
      <c r="K1080" s="14"/>
      <c r="L1080" s="14"/>
      <c r="M1080" s="14"/>
      <c r="N1080" s="14">
        <v>13</v>
      </c>
      <c r="O1080" s="14"/>
      <c r="P1080" s="14"/>
      <c r="Q1080" s="14" t="s">
        <v>119</v>
      </c>
      <c r="R1080" s="14" t="s">
        <v>108</v>
      </c>
      <c r="S1080" s="14" t="s">
        <v>120</v>
      </c>
      <c r="T1080" s="14" t="s">
        <v>120</v>
      </c>
      <c r="U1080" s="14" t="s">
        <v>120</v>
      </c>
      <c r="V1080" s="14" t="s">
        <v>120</v>
      </c>
      <c r="W1080" s="14">
        <v>8</v>
      </c>
      <c r="X1080" s="14">
        <v>26</v>
      </c>
      <c r="Y1080" s="14">
        <v>172</v>
      </c>
      <c r="Z1080" s="14" t="s">
        <v>1197</v>
      </c>
      <c r="AA1080" s="14" t="s">
        <v>3918</v>
      </c>
      <c r="AB1080" s="14" t="s">
        <v>658</v>
      </c>
      <c r="AC1080" s="28"/>
      <c r="AD1080" s="28"/>
      <c r="AE1080" s="28"/>
      <c r="AF1080" s="28"/>
    </row>
    <row r="1081" ht="99.75" spans="1:32">
      <c r="A1081" s="32" t="s">
        <v>57</v>
      </c>
      <c r="B1081" s="14" t="s">
        <v>3919</v>
      </c>
      <c r="C1081" s="14" t="s">
        <v>3920</v>
      </c>
      <c r="D1081" s="14" t="s">
        <v>658</v>
      </c>
      <c r="E1081" s="14" t="s">
        <v>3913</v>
      </c>
      <c r="F1081" s="14" t="s">
        <v>106</v>
      </c>
      <c r="G1081" s="14" t="s">
        <v>2017</v>
      </c>
      <c r="H1081" s="14" t="s">
        <v>3914</v>
      </c>
      <c r="I1081" s="14">
        <v>10</v>
      </c>
      <c r="J1081" s="14">
        <v>10</v>
      </c>
      <c r="K1081" s="14"/>
      <c r="L1081" s="14"/>
      <c r="M1081" s="14"/>
      <c r="N1081" s="14">
        <v>10</v>
      </c>
      <c r="O1081" s="14"/>
      <c r="P1081" s="14"/>
      <c r="Q1081" s="14" t="s">
        <v>119</v>
      </c>
      <c r="R1081" s="14" t="s">
        <v>108</v>
      </c>
      <c r="S1081" s="14" t="s">
        <v>120</v>
      </c>
      <c r="T1081" s="14" t="s">
        <v>120</v>
      </c>
      <c r="U1081" s="14" t="s">
        <v>120</v>
      </c>
      <c r="V1081" s="14" t="s">
        <v>120</v>
      </c>
      <c r="W1081" s="14">
        <v>15</v>
      </c>
      <c r="X1081" s="14">
        <v>53</v>
      </c>
      <c r="Y1081" s="14">
        <v>357</v>
      </c>
      <c r="Z1081" s="14" t="s">
        <v>1197</v>
      </c>
      <c r="AA1081" s="14" t="s">
        <v>3921</v>
      </c>
      <c r="AB1081" s="14" t="s">
        <v>658</v>
      </c>
      <c r="AC1081" s="28"/>
      <c r="AD1081" s="28"/>
      <c r="AE1081" s="28"/>
      <c r="AF1081" s="28"/>
    </row>
    <row r="1082" ht="99.75" spans="1:32">
      <c r="A1082" s="32" t="s">
        <v>57</v>
      </c>
      <c r="B1082" s="14" t="s">
        <v>3922</v>
      </c>
      <c r="C1082" s="14" t="s">
        <v>3923</v>
      </c>
      <c r="D1082" s="14" t="s">
        <v>658</v>
      </c>
      <c r="E1082" s="14" t="s">
        <v>718</v>
      </c>
      <c r="F1082" s="14" t="s">
        <v>106</v>
      </c>
      <c r="G1082" s="14" t="s">
        <v>2017</v>
      </c>
      <c r="H1082" s="14" t="s">
        <v>719</v>
      </c>
      <c r="I1082" s="14">
        <v>30</v>
      </c>
      <c r="J1082" s="14">
        <v>30</v>
      </c>
      <c r="K1082" s="14"/>
      <c r="L1082" s="14"/>
      <c r="M1082" s="14"/>
      <c r="N1082" s="14">
        <v>30</v>
      </c>
      <c r="O1082" s="14"/>
      <c r="P1082" s="14"/>
      <c r="Q1082" s="14" t="s">
        <v>119</v>
      </c>
      <c r="R1082" s="14" t="s">
        <v>108</v>
      </c>
      <c r="S1082" s="14" t="s">
        <v>108</v>
      </c>
      <c r="T1082" s="14" t="s">
        <v>120</v>
      </c>
      <c r="U1082" s="14" t="s">
        <v>120</v>
      </c>
      <c r="V1082" s="14" t="s">
        <v>120</v>
      </c>
      <c r="W1082" s="14">
        <v>20</v>
      </c>
      <c r="X1082" s="14">
        <v>57</v>
      </c>
      <c r="Y1082" s="14">
        <v>230</v>
      </c>
      <c r="Z1082" s="14" t="s">
        <v>1197</v>
      </c>
      <c r="AA1082" s="14" t="s">
        <v>3924</v>
      </c>
      <c r="AB1082" s="14" t="s">
        <v>658</v>
      </c>
      <c r="AC1082" s="28"/>
      <c r="AD1082" s="28"/>
      <c r="AE1082" s="28"/>
      <c r="AF1082" s="28"/>
    </row>
    <row r="1083" ht="99.75" spans="1:32">
      <c r="A1083" s="32" t="s">
        <v>57</v>
      </c>
      <c r="B1083" s="14" t="s">
        <v>3925</v>
      </c>
      <c r="C1083" s="14" t="s">
        <v>3926</v>
      </c>
      <c r="D1083" s="14" t="s">
        <v>658</v>
      </c>
      <c r="E1083" s="14" t="s">
        <v>672</v>
      </c>
      <c r="F1083" s="14" t="s">
        <v>106</v>
      </c>
      <c r="G1083" s="14" t="s">
        <v>2017</v>
      </c>
      <c r="H1083" s="14" t="s">
        <v>3927</v>
      </c>
      <c r="I1083" s="14">
        <v>36</v>
      </c>
      <c r="J1083" s="14">
        <v>36</v>
      </c>
      <c r="K1083" s="14"/>
      <c r="L1083" s="14"/>
      <c r="M1083" s="14"/>
      <c r="N1083" s="14">
        <v>36</v>
      </c>
      <c r="O1083" s="14"/>
      <c r="P1083" s="14"/>
      <c r="Q1083" s="14" t="s">
        <v>119</v>
      </c>
      <c r="R1083" s="14" t="s">
        <v>108</v>
      </c>
      <c r="S1083" s="14" t="s">
        <v>120</v>
      </c>
      <c r="T1083" s="14" t="s">
        <v>120</v>
      </c>
      <c r="U1083" s="14" t="s">
        <v>120</v>
      </c>
      <c r="V1083" s="14" t="s">
        <v>120</v>
      </c>
      <c r="W1083" s="14">
        <v>14</v>
      </c>
      <c r="X1083" s="14">
        <v>68</v>
      </c>
      <c r="Y1083" s="14">
        <v>272</v>
      </c>
      <c r="Z1083" s="14" t="s">
        <v>1197</v>
      </c>
      <c r="AA1083" s="14" t="s">
        <v>3928</v>
      </c>
      <c r="AB1083" s="14" t="s">
        <v>658</v>
      </c>
      <c r="AC1083" s="28"/>
      <c r="AD1083" s="28"/>
      <c r="AE1083" s="28"/>
      <c r="AF1083" s="28"/>
    </row>
    <row r="1084" ht="99.75" spans="1:32">
      <c r="A1084" s="32" t="s">
        <v>57</v>
      </c>
      <c r="B1084" s="14" t="s">
        <v>3929</v>
      </c>
      <c r="C1084" s="14" t="s">
        <v>3930</v>
      </c>
      <c r="D1084" s="14" t="s">
        <v>658</v>
      </c>
      <c r="E1084" s="14" t="s">
        <v>672</v>
      </c>
      <c r="F1084" s="14" t="s">
        <v>106</v>
      </c>
      <c r="G1084" s="14" t="s">
        <v>2017</v>
      </c>
      <c r="H1084" s="14" t="s">
        <v>3927</v>
      </c>
      <c r="I1084" s="14">
        <v>31.5</v>
      </c>
      <c r="J1084" s="14">
        <v>31.5</v>
      </c>
      <c r="K1084" s="14"/>
      <c r="L1084" s="14"/>
      <c r="M1084" s="14"/>
      <c r="N1084" s="14">
        <v>31.5</v>
      </c>
      <c r="O1084" s="14"/>
      <c r="P1084" s="14"/>
      <c r="Q1084" s="14" t="s">
        <v>119</v>
      </c>
      <c r="R1084" s="14" t="s">
        <v>108</v>
      </c>
      <c r="S1084" s="14" t="s">
        <v>120</v>
      </c>
      <c r="T1084" s="14" t="s">
        <v>120</v>
      </c>
      <c r="U1084" s="14" t="s">
        <v>120</v>
      </c>
      <c r="V1084" s="14" t="s">
        <v>120</v>
      </c>
      <c r="W1084" s="14">
        <v>5</v>
      </c>
      <c r="X1084" s="14">
        <v>24</v>
      </c>
      <c r="Y1084" s="14">
        <v>195</v>
      </c>
      <c r="Z1084" s="14" t="s">
        <v>1197</v>
      </c>
      <c r="AA1084" s="14" t="s">
        <v>3931</v>
      </c>
      <c r="AB1084" s="14" t="s">
        <v>658</v>
      </c>
      <c r="AC1084" s="28"/>
      <c r="AD1084" s="28"/>
      <c r="AE1084" s="28"/>
      <c r="AF1084" s="28"/>
    </row>
    <row r="1085" ht="114" spans="1:32">
      <c r="A1085" s="32" t="s">
        <v>57</v>
      </c>
      <c r="B1085" s="14" t="s">
        <v>3932</v>
      </c>
      <c r="C1085" s="14" t="s">
        <v>3933</v>
      </c>
      <c r="D1085" s="14" t="s">
        <v>658</v>
      </c>
      <c r="E1085" s="14" t="s">
        <v>752</v>
      </c>
      <c r="F1085" s="14" t="s">
        <v>106</v>
      </c>
      <c r="G1085" s="14" t="s">
        <v>2017</v>
      </c>
      <c r="H1085" s="14" t="s">
        <v>753</v>
      </c>
      <c r="I1085" s="14">
        <v>50</v>
      </c>
      <c r="J1085" s="14">
        <v>50</v>
      </c>
      <c r="K1085" s="14"/>
      <c r="L1085" s="14"/>
      <c r="M1085" s="14"/>
      <c r="N1085" s="14">
        <v>50</v>
      </c>
      <c r="O1085" s="14"/>
      <c r="P1085" s="14"/>
      <c r="Q1085" s="14" t="s">
        <v>119</v>
      </c>
      <c r="R1085" s="14" t="s">
        <v>108</v>
      </c>
      <c r="S1085" s="14" t="s">
        <v>108</v>
      </c>
      <c r="T1085" s="14" t="s">
        <v>120</v>
      </c>
      <c r="U1085" s="14" t="s">
        <v>120</v>
      </c>
      <c r="V1085" s="14" t="s">
        <v>120</v>
      </c>
      <c r="W1085" s="14">
        <v>68</v>
      </c>
      <c r="X1085" s="14">
        <v>179</v>
      </c>
      <c r="Y1085" s="14">
        <v>876</v>
      </c>
      <c r="Z1085" s="14" t="s">
        <v>1197</v>
      </c>
      <c r="AA1085" s="14" t="s">
        <v>3934</v>
      </c>
      <c r="AB1085" s="14" t="s">
        <v>658</v>
      </c>
      <c r="AC1085" s="28"/>
      <c r="AD1085" s="28"/>
      <c r="AE1085" s="28"/>
      <c r="AF1085" s="28"/>
    </row>
    <row r="1086" ht="99.75" spans="1:32">
      <c r="A1086" s="32" t="s">
        <v>57</v>
      </c>
      <c r="B1086" s="14" t="s">
        <v>3935</v>
      </c>
      <c r="C1086" s="14" t="s">
        <v>3936</v>
      </c>
      <c r="D1086" s="14" t="s">
        <v>658</v>
      </c>
      <c r="E1086" s="14" t="s">
        <v>728</v>
      </c>
      <c r="F1086" s="14" t="s">
        <v>106</v>
      </c>
      <c r="G1086" s="14" t="s">
        <v>2017</v>
      </c>
      <c r="H1086" s="14" t="s">
        <v>729</v>
      </c>
      <c r="I1086" s="14">
        <v>56</v>
      </c>
      <c r="J1086" s="14">
        <v>56</v>
      </c>
      <c r="K1086" s="14"/>
      <c r="L1086" s="14"/>
      <c r="M1086" s="14"/>
      <c r="N1086" s="14">
        <v>56</v>
      </c>
      <c r="O1086" s="14"/>
      <c r="P1086" s="14"/>
      <c r="Q1086" s="14" t="s">
        <v>119</v>
      </c>
      <c r="R1086" s="14" t="s">
        <v>108</v>
      </c>
      <c r="S1086" s="14" t="s">
        <v>120</v>
      </c>
      <c r="T1086" s="14" t="s">
        <v>120</v>
      </c>
      <c r="U1086" s="14" t="s">
        <v>120</v>
      </c>
      <c r="V1086" s="14" t="s">
        <v>120</v>
      </c>
      <c r="W1086" s="14">
        <v>29</v>
      </c>
      <c r="X1086" s="14">
        <v>90</v>
      </c>
      <c r="Y1086" s="14">
        <v>418</v>
      </c>
      <c r="Z1086" s="14" t="s">
        <v>1197</v>
      </c>
      <c r="AA1086" s="14" t="s">
        <v>3937</v>
      </c>
      <c r="AB1086" s="14" t="s">
        <v>658</v>
      </c>
      <c r="AC1086" s="28"/>
      <c r="AD1086" s="28"/>
      <c r="AE1086" s="28"/>
      <c r="AF1086" s="28"/>
    </row>
    <row r="1087" ht="99.75" spans="1:32">
      <c r="A1087" s="32" t="s">
        <v>57</v>
      </c>
      <c r="B1087" s="14" t="s">
        <v>3938</v>
      </c>
      <c r="C1087" s="14" t="s">
        <v>3939</v>
      </c>
      <c r="D1087" s="14" t="s">
        <v>658</v>
      </c>
      <c r="E1087" s="14" t="s">
        <v>1353</v>
      </c>
      <c r="F1087" s="14" t="s">
        <v>106</v>
      </c>
      <c r="G1087" s="14" t="s">
        <v>2017</v>
      </c>
      <c r="H1087" s="14" t="s">
        <v>1354</v>
      </c>
      <c r="I1087" s="14">
        <v>48</v>
      </c>
      <c r="J1087" s="14">
        <v>48</v>
      </c>
      <c r="K1087" s="14"/>
      <c r="L1087" s="14"/>
      <c r="M1087" s="14"/>
      <c r="N1087" s="14">
        <v>48</v>
      </c>
      <c r="O1087" s="14"/>
      <c r="P1087" s="14"/>
      <c r="Q1087" s="14" t="s">
        <v>119</v>
      </c>
      <c r="R1087" s="14" t="s">
        <v>108</v>
      </c>
      <c r="S1087" s="14" t="s">
        <v>108</v>
      </c>
      <c r="T1087" s="14" t="s">
        <v>108</v>
      </c>
      <c r="U1087" s="14" t="s">
        <v>108</v>
      </c>
      <c r="V1087" s="14" t="s">
        <v>120</v>
      </c>
      <c r="W1087" s="14">
        <v>25</v>
      </c>
      <c r="X1087" s="14">
        <v>78</v>
      </c>
      <c r="Y1087" s="14">
        <v>276</v>
      </c>
      <c r="Z1087" s="14" t="s">
        <v>1197</v>
      </c>
      <c r="AA1087" s="14" t="s">
        <v>3940</v>
      </c>
      <c r="AB1087" s="14" t="s">
        <v>658</v>
      </c>
      <c r="AC1087" s="28"/>
      <c r="AD1087" s="28"/>
      <c r="AE1087" s="28"/>
      <c r="AF1087" s="28"/>
    </row>
    <row r="1088" ht="99.75" spans="1:32">
      <c r="A1088" s="32" t="s">
        <v>57</v>
      </c>
      <c r="B1088" s="14" t="s">
        <v>3941</v>
      </c>
      <c r="C1088" s="14" t="s">
        <v>3942</v>
      </c>
      <c r="D1088" s="14" t="s">
        <v>658</v>
      </c>
      <c r="E1088" s="14" t="s">
        <v>736</v>
      </c>
      <c r="F1088" s="14" t="s">
        <v>106</v>
      </c>
      <c r="G1088" s="14" t="s">
        <v>2017</v>
      </c>
      <c r="H1088" s="14" t="s">
        <v>737</v>
      </c>
      <c r="I1088" s="14">
        <v>50</v>
      </c>
      <c r="J1088" s="14">
        <v>50</v>
      </c>
      <c r="K1088" s="14"/>
      <c r="L1088" s="14"/>
      <c r="M1088" s="14"/>
      <c r="N1088" s="14">
        <v>50</v>
      </c>
      <c r="O1088" s="14"/>
      <c r="P1088" s="14"/>
      <c r="Q1088" s="14" t="s">
        <v>119</v>
      </c>
      <c r="R1088" s="14" t="s">
        <v>108</v>
      </c>
      <c r="S1088" s="14" t="s">
        <v>120</v>
      </c>
      <c r="T1088" s="14" t="s">
        <v>108</v>
      </c>
      <c r="U1088" s="14" t="s">
        <v>108</v>
      </c>
      <c r="V1088" s="14" t="s">
        <v>120</v>
      </c>
      <c r="W1088" s="14">
        <v>58</v>
      </c>
      <c r="X1088" s="14">
        <v>157</v>
      </c>
      <c r="Y1088" s="14">
        <v>894</v>
      </c>
      <c r="Z1088" s="14" t="s">
        <v>1197</v>
      </c>
      <c r="AA1088" s="14" t="s">
        <v>3943</v>
      </c>
      <c r="AB1088" s="14" t="s">
        <v>658</v>
      </c>
      <c r="AC1088" s="28"/>
      <c r="AD1088" s="28"/>
      <c r="AE1088" s="28"/>
      <c r="AF1088" s="28"/>
    </row>
    <row r="1089" ht="99.75" spans="1:32">
      <c r="A1089" s="32" t="s">
        <v>57</v>
      </c>
      <c r="B1089" s="14" t="s">
        <v>3944</v>
      </c>
      <c r="C1089" s="14" t="s">
        <v>3945</v>
      </c>
      <c r="D1089" s="14" t="s">
        <v>658</v>
      </c>
      <c r="E1089" s="14" t="s">
        <v>744</v>
      </c>
      <c r="F1089" s="14" t="s">
        <v>106</v>
      </c>
      <c r="G1089" s="14" t="s">
        <v>2017</v>
      </c>
      <c r="H1089" s="14" t="s">
        <v>2477</v>
      </c>
      <c r="I1089" s="14">
        <v>16.3</v>
      </c>
      <c r="J1089" s="14">
        <v>16.3</v>
      </c>
      <c r="K1089" s="14"/>
      <c r="L1089" s="14"/>
      <c r="M1089" s="14"/>
      <c r="N1089" s="14">
        <v>16.3</v>
      </c>
      <c r="O1089" s="14"/>
      <c r="P1089" s="14"/>
      <c r="Q1089" s="14" t="s">
        <v>119</v>
      </c>
      <c r="R1089" s="14" t="s">
        <v>108</v>
      </c>
      <c r="S1089" s="14" t="s">
        <v>108</v>
      </c>
      <c r="T1089" s="14" t="s">
        <v>120</v>
      </c>
      <c r="U1089" s="14" t="s">
        <v>120</v>
      </c>
      <c r="V1089" s="14" t="s">
        <v>120</v>
      </c>
      <c r="W1089" s="14">
        <v>18</v>
      </c>
      <c r="X1089" s="14">
        <v>61</v>
      </c>
      <c r="Y1089" s="14">
        <v>2412</v>
      </c>
      <c r="Z1089" s="14" t="s">
        <v>1197</v>
      </c>
      <c r="AA1089" s="14" t="s">
        <v>3946</v>
      </c>
      <c r="AB1089" s="14" t="s">
        <v>658</v>
      </c>
      <c r="AC1089" s="28"/>
      <c r="AD1089" s="28"/>
      <c r="AE1089" s="28"/>
      <c r="AF1089" s="28"/>
    </row>
    <row r="1090" ht="99.75" spans="1:32">
      <c r="A1090" s="32" t="s">
        <v>57</v>
      </c>
      <c r="B1090" s="14" t="s">
        <v>3947</v>
      </c>
      <c r="C1090" s="14" t="s">
        <v>3948</v>
      </c>
      <c r="D1090" s="14" t="s">
        <v>658</v>
      </c>
      <c r="E1090" s="14" t="s">
        <v>744</v>
      </c>
      <c r="F1090" s="14" t="s">
        <v>106</v>
      </c>
      <c r="G1090" s="14" t="s">
        <v>2017</v>
      </c>
      <c r="H1090" s="14" t="s">
        <v>2477</v>
      </c>
      <c r="I1090" s="14">
        <v>11</v>
      </c>
      <c r="J1090" s="14">
        <v>11</v>
      </c>
      <c r="K1090" s="14"/>
      <c r="L1090" s="14"/>
      <c r="M1090" s="14"/>
      <c r="N1090" s="14">
        <v>11</v>
      </c>
      <c r="O1090" s="14"/>
      <c r="P1090" s="14"/>
      <c r="Q1090" s="14" t="s">
        <v>119</v>
      </c>
      <c r="R1090" s="14" t="s">
        <v>108</v>
      </c>
      <c r="S1090" s="14" t="s">
        <v>108</v>
      </c>
      <c r="T1090" s="14" t="s">
        <v>120</v>
      </c>
      <c r="U1090" s="14" t="s">
        <v>120</v>
      </c>
      <c r="V1090" s="14" t="s">
        <v>120</v>
      </c>
      <c r="W1090" s="14">
        <v>24</v>
      </c>
      <c r="X1090" s="14">
        <v>75</v>
      </c>
      <c r="Y1090" s="14">
        <v>2412</v>
      </c>
      <c r="Z1090" s="14" t="s">
        <v>1197</v>
      </c>
      <c r="AA1090" s="14" t="s">
        <v>3949</v>
      </c>
      <c r="AB1090" s="14" t="s">
        <v>658</v>
      </c>
      <c r="AC1090" s="28"/>
      <c r="AD1090" s="28"/>
      <c r="AE1090" s="28"/>
      <c r="AF1090" s="28"/>
    </row>
    <row r="1091" ht="114" spans="1:32">
      <c r="A1091" s="32" t="s">
        <v>57</v>
      </c>
      <c r="B1091" s="14" t="s">
        <v>3950</v>
      </c>
      <c r="C1091" s="14" t="s">
        <v>3951</v>
      </c>
      <c r="D1091" s="14" t="s">
        <v>658</v>
      </c>
      <c r="E1091" s="14" t="s">
        <v>744</v>
      </c>
      <c r="F1091" s="14" t="s">
        <v>106</v>
      </c>
      <c r="G1091" s="14" t="s">
        <v>2017</v>
      </c>
      <c r="H1091" s="14" t="s">
        <v>2477</v>
      </c>
      <c r="I1091" s="14">
        <v>34.7</v>
      </c>
      <c r="J1091" s="14">
        <v>34.7</v>
      </c>
      <c r="K1091" s="14"/>
      <c r="L1091" s="14"/>
      <c r="M1091" s="14"/>
      <c r="N1091" s="14">
        <v>34.7</v>
      </c>
      <c r="O1091" s="14"/>
      <c r="P1091" s="14"/>
      <c r="Q1091" s="14" t="s">
        <v>119</v>
      </c>
      <c r="R1091" s="14" t="s">
        <v>108</v>
      </c>
      <c r="S1091" s="14" t="s">
        <v>108</v>
      </c>
      <c r="T1091" s="14" t="s">
        <v>120</v>
      </c>
      <c r="U1091" s="14" t="s">
        <v>120</v>
      </c>
      <c r="V1091" s="14" t="s">
        <v>120</v>
      </c>
      <c r="W1091" s="14">
        <v>36</v>
      </c>
      <c r="X1091" s="14">
        <v>112</v>
      </c>
      <c r="Y1091" s="14">
        <v>2412</v>
      </c>
      <c r="Z1091" s="14" t="s">
        <v>1197</v>
      </c>
      <c r="AA1091" s="14" t="s">
        <v>3952</v>
      </c>
      <c r="AB1091" s="14" t="s">
        <v>658</v>
      </c>
      <c r="AC1091" s="28"/>
      <c r="AD1091" s="28"/>
      <c r="AE1091" s="28"/>
      <c r="AF1091" s="28"/>
    </row>
    <row r="1092" ht="114" spans="1:32">
      <c r="A1092" s="32" t="s">
        <v>57</v>
      </c>
      <c r="B1092" s="14" t="s">
        <v>3953</v>
      </c>
      <c r="C1092" s="14" t="s">
        <v>3954</v>
      </c>
      <c r="D1092" s="14" t="s">
        <v>658</v>
      </c>
      <c r="E1092" s="14" t="s">
        <v>744</v>
      </c>
      <c r="F1092" s="14" t="s">
        <v>106</v>
      </c>
      <c r="G1092" s="14" t="s">
        <v>2017</v>
      </c>
      <c r="H1092" s="14" t="s">
        <v>745</v>
      </c>
      <c r="I1092" s="14">
        <v>21.6</v>
      </c>
      <c r="J1092" s="14">
        <v>21.6</v>
      </c>
      <c r="K1092" s="14"/>
      <c r="L1092" s="14"/>
      <c r="M1092" s="14"/>
      <c r="N1092" s="14">
        <v>21.6</v>
      </c>
      <c r="O1092" s="14"/>
      <c r="P1092" s="14"/>
      <c r="Q1092" s="14" t="s">
        <v>119</v>
      </c>
      <c r="R1092" s="14" t="s">
        <v>108</v>
      </c>
      <c r="S1092" s="14" t="s">
        <v>108</v>
      </c>
      <c r="T1092" s="14" t="s">
        <v>108</v>
      </c>
      <c r="U1092" s="14" t="s">
        <v>108</v>
      </c>
      <c r="V1092" s="14" t="s">
        <v>108</v>
      </c>
      <c r="W1092" s="14">
        <v>56</v>
      </c>
      <c r="X1092" s="14">
        <v>162</v>
      </c>
      <c r="Y1092" s="14">
        <v>2412</v>
      </c>
      <c r="Z1092" s="14" t="s">
        <v>1197</v>
      </c>
      <c r="AA1092" s="14" t="s">
        <v>3955</v>
      </c>
      <c r="AB1092" s="14" t="s">
        <v>658</v>
      </c>
      <c r="AC1092" s="28"/>
      <c r="AD1092" s="28"/>
      <c r="AE1092" s="28"/>
      <c r="AF1092" s="28"/>
    </row>
    <row r="1093" ht="99.75" spans="1:32">
      <c r="A1093" s="32" t="s">
        <v>57</v>
      </c>
      <c r="B1093" s="14" t="s">
        <v>3956</v>
      </c>
      <c r="C1093" s="14" t="s">
        <v>3957</v>
      </c>
      <c r="D1093" s="14" t="s">
        <v>658</v>
      </c>
      <c r="E1093" s="14" t="s">
        <v>728</v>
      </c>
      <c r="F1093" s="14" t="s">
        <v>106</v>
      </c>
      <c r="G1093" s="14" t="s">
        <v>2017</v>
      </c>
      <c r="H1093" s="14" t="s">
        <v>729</v>
      </c>
      <c r="I1093" s="14">
        <v>48</v>
      </c>
      <c r="J1093" s="14">
        <v>48</v>
      </c>
      <c r="K1093" s="14"/>
      <c r="L1093" s="14"/>
      <c r="M1093" s="14"/>
      <c r="N1093" s="14">
        <v>48</v>
      </c>
      <c r="O1093" s="14"/>
      <c r="P1093" s="14"/>
      <c r="Q1093" s="14" t="s">
        <v>119</v>
      </c>
      <c r="R1093" s="14" t="s">
        <v>108</v>
      </c>
      <c r="S1093" s="14" t="s">
        <v>108</v>
      </c>
      <c r="T1093" s="14" t="s">
        <v>120</v>
      </c>
      <c r="U1093" s="14" t="s">
        <v>120</v>
      </c>
      <c r="V1093" s="14" t="s">
        <v>120</v>
      </c>
      <c r="W1093" s="14">
        <v>83</v>
      </c>
      <c r="X1093" s="14">
        <v>266</v>
      </c>
      <c r="Y1093" s="14">
        <v>1264</v>
      </c>
      <c r="Z1093" s="14" t="s">
        <v>1197</v>
      </c>
      <c r="AA1093" s="14" t="s">
        <v>3958</v>
      </c>
      <c r="AB1093" s="14" t="s">
        <v>658</v>
      </c>
      <c r="AC1093" s="28"/>
      <c r="AD1093" s="28"/>
      <c r="AE1093" s="28"/>
      <c r="AF1093" s="28"/>
    </row>
    <row r="1094" ht="99.75" spans="1:32">
      <c r="A1094" s="32" t="s">
        <v>57</v>
      </c>
      <c r="B1094" s="14" t="s">
        <v>3959</v>
      </c>
      <c r="C1094" s="14" t="s">
        <v>3960</v>
      </c>
      <c r="D1094" s="14" t="s">
        <v>658</v>
      </c>
      <c r="E1094" s="14" t="s">
        <v>705</v>
      </c>
      <c r="F1094" s="14" t="s">
        <v>106</v>
      </c>
      <c r="G1094" s="14" t="s">
        <v>2017</v>
      </c>
      <c r="H1094" s="14" t="s">
        <v>706</v>
      </c>
      <c r="I1094" s="14">
        <v>150</v>
      </c>
      <c r="J1094" s="14">
        <v>150</v>
      </c>
      <c r="K1094" s="14"/>
      <c r="L1094" s="14"/>
      <c r="M1094" s="14"/>
      <c r="N1094" s="14">
        <v>150</v>
      </c>
      <c r="O1094" s="14"/>
      <c r="P1094" s="14"/>
      <c r="Q1094" s="14" t="s">
        <v>119</v>
      </c>
      <c r="R1094" s="14" t="s">
        <v>108</v>
      </c>
      <c r="S1094" s="14" t="s">
        <v>120</v>
      </c>
      <c r="T1094" s="14" t="s">
        <v>108</v>
      </c>
      <c r="U1094" s="14" t="s">
        <v>120</v>
      </c>
      <c r="V1094" s="14" t="s">
        <v>120</v>
      </c>
      <c r="W1094" s="14">
        <v>67</v>
      </c>
      <c r="X1094" s="14">
        <v>196</v>
      </c>
      <c r="Y1094" s="14">
        <v>2397</v>
      </c>
      <c r="Z1094" s="14" t="s">
        <v>1197</v>
      </c>
      <c r="AA1094" s="14" t="s">
        <v>3961</v>
      </c>
      <c r="AB1094" s="14" t="s">
        <v>658</v>
      </c>
      <c r="AC1094" s="28"/>
      <c r="AD1094" s="28"/>
      <c r="AE1094" s="28"/>
      <c r="AF1094" s="28"/>
    </row>
    <row r="1095" ht="114" spans="1:32">
      <c r="A1095" s="32" t="s">
        <v>57</v>
      </c>
      <c r="B1095" s="14" t="s">
        <v>3962</v>
      </c>
      <c r="C1095" s="14" t="s">
        <v>3963</v>
      </c>
      <c r="D1095" s="14" t="s">
        <v>658</v>
      </c>
      <c r="E1095" s="14" t="s">
        <v>3828</v>
      </c>
      <c r="F1095" s="14" t="s">
        <v>106</v>
      </c>
      <c r="G1095" s="14" t="s">
        <v>2017</v>
      </c>
      <c r="H1095" s="14" t="s">
        <v>3829</v>
      </c>
      <c r="I1095" s="14">
        <v>40</v>
      </c>
      <c r="J1095" s="14">
        <v>40</v>
      </c>
      <c r="K1095" s="14"/>
      <c r="L1095" s="14"/>
      <c r="M1095" s="14"/>
      <c r="N1095" s="14">
        <v>40</v>
      </c>
      <c r="O1095" s="14"/>
      <c r="P1095" s="14"/>
      <c r="Q1095" s="14" t="s">
        <v>119</v>
      </c>
      <c r="R1095" s="14" t="s">
        <v>108</v>
      </c>
      <c r="S1095" s="14" t="s">
        <v>120</v>
      </c>
      <c r="T1095" s="14" t="s">
        <v>120</v>
      </c>
      <c r="U1095" s="14" t="s">
        <v>120</v>
      </c>
      <c r="V1095" s="14" t="s">
        <v>120</v>
      </c>
      <c r="W1095" s="14">
        <v>34</v>
      </c>
      <c r="X1095" s="14">
        <v>130</v>
      </c>
      <c r="Y1095" s="14">
        <v>683</v>
      </c>
      <c r="Z1095" s="14" t="s">
        <v>1197</v>
      </c>
      <c r="AA1095" s="14" t="s">
        <v>3964</v>
      </c>
      <c r="AB1095" s="14" t="s">
        <v>658</v>
      </c>
      <c r="AC1095" s="28"/>
      <c r="AD1095" s="28"/>
      <c r="AE1095" s="28"/>
      <c r="AF1095" s="28"/>
    </row>
    <row r="1096" ht="99.75" spans="1:32">
      <c r="A1096" s="32" t="s">
        <v>57</v>
      </c>
      <c r="B1096" s="14" t="s">
        <v>3965</v>
      </c>
      <c r="C1096" s="14" t="s">
        <v>3966</v>
      </c>
      <c r="D1096" s="14" t="s">
        <v>658</v>
      </c>
      <c r="E1096" s="14" t="s">
        <v>693</v>
      </c>
      <c r="F1096" s="14" t="s">
        <v>106</v>
      </c>
      <c r="G1096" s="14" t="s">
        <v>660</v>
      </c>
      <c r="H1096" s="14" t="s">
        <v>694</v>
      </c>
      <c r="I1096" s="14">
        <v>10</v>
      </c>
      <c r="J1096" s="14">
        <v>10</v>
      </c>
      <c r="K1096" s="14"/>
      <c r="L1096" s="14"/>
      <c r="M1096" s="14"/>
      <c r="N1096" s="14">
        <v>10</v>
      </c>
      <c r="O1096" s="14"/>
      <c r="P1096" s="14"/>
      <c r="Q1096" s="14" t="s">
        <v>119</v>
      </c>
      <c r="R1096" s="14" t="s">
        <v>108</v>
      </c>
      <c r="S1096" s="14" t="s">
        <v>120</v>
      </c>
      <c r="T1096" s="14" t="s">
        <v>120</v>
      </c>
      <c r="U1096" s="14" t="s">
        <v>120</v>
      </c>
      <c r="V1096" s="14" t="s">
        <v>120</v>
      </c>
      <c r="W1096" s="14">
        <v>29</v>
      </c>
      <c r="X1096" s="14">
        <v>93</v>
      </c>
      <c r="Y1096" s="14">
        <v>598</v>
      </c>
      <c r="Z1096" s="14" t="s">
        <v>1197</v>
      </c>
      <c r="AA1096" s="14" t="s">
        <v>3967</v>
      </c>
      <c r="AB1096" s="14" t="s">
        <v>658</v>
      </c>
      <c r="AC1096" s="28"/>
      <c r="AD1096" s="28"/>
      <c r="AE1096" s="28"/>
      <c r="AF1096" s="28"/>
    </row>
    <row r="1097" ht="114" spans="1:32">
      <c r="A1097" s="32" t="s">
        <v>57</v>
      </c>
      <c r="B1097" s="14" t="s">
        <v>3968</v>
      </c>
      <c r="C1097" s="14" t="s">
        <v>3969</v>
      </c>
      <c r="D1097" s="14" t="s">
        <v>658</v>
      </c>
      <c r="E1097" s="14" t="s">
        <v>3868</v>
      </c>
      <c r="F1097" s="14" t="s">
        <v>106</v>
      </c>
      <c r="G1097" s="14" t="s">
        <v>2017</v>
      </c>
      <c r="H1097" s="14" t="s">
        <v>3869</v>
      </c>
      <c r="I1097" s="14">
        <v>50</v>
      </c>
      <c r="J1097" s="14">
        <v>50</v>
      </c>
      <c r="K1097" s="14"/>
      <c r="L1097" s="14"/>
      <c r="M1097" s="14"/>
      <c r="N1097" s="14">
        <v>50</v>
      </c>
      <c r="O1097" s="14"/>
      <c r="P1097" s="14"/>
      <c r="Q1097" s="14" t="s">
        <v>119</v>
      </c>
      <c r="R1097" s="14" t="s">
        <v>108</v>
      </c>
      <c r="S1097" s="14" t="s">
        <v>108</v>
      </c>
      <c r="T1097" s="14" t="s">
        <v>120</v>
      </c>
      <c r="U1097" s="14" t="s">
        <v>120</v>
      </c>
      <c r="V1097" s="14" t="s">
        <v>120</v>
      </c>
      <c r="W1097" s="14">
        <v>26</v>
      </c>
      <c r="X1097" s="14">
        <v>88</v>
      </c>
      <c r="Y1097" s="14">
        <v>435</v>
      </c>
      <c r="Z1097" s="14" t="s">
        <v>1197</v>
      </c>
      <c r="AA1097" s="14" t="s">
        <v>3970</v>
      </c>
      <c r="AB1097" s="14" t="s">
        <v>658</v>
      </c>
      <c r="AC1097" s="28"/>
      <c r="AD1097" s="28"/>
      <c r="AE1097" s="28"/>
      <c r="AF1097" s="28"/>
    </row>
    <row r="1098" ht="114" spans="1:32">
      <c r="A1098" s="32" t="s">
        <v>57</v>
      </c>
      <c r="B1098" s="14" t="s">
        <v>3971</v>
      </c>
      <c r="C1098" s="14" t="s">
        <v>3972</v>
      </c>
      <c r="D1098" s="14" t="s">
        <v>658</v>
      </c>
      <c r="E1098" s="14" t="s">
        <v>3875</v>
      </c>
      <c r="F1098" s="14" t="s">
        <v>106</v>
      </c>
      <c r="G1098" s="14" t="s">
        <v>2017</v>
      </c>
      <c r="H1098" s="14" t="s">
        <v>3876</v>
      </c>
      <c r="I1098" s="14">
        <v>10</v>
      </c>
      <c r="J1098" s="14">
        <v>10</v>
      </c>
      <c r="K1098" s="14"/>
      <c r="L1098" s="14"/>
      <c r="M1098" s="14"/>
      <c r="N1098" s="14">
        <v>10</v>
      </c>
      <c r="O1098" s="14"/>
      <c r="P1098" s="14"/>
      <c r="Q1098" s="14" t="s">
        <v>119</v>
      </c>
      <c r="R1098" s="14" t="s">
        <v>108</v>
      </c>
      <c r="S1098" s="14" t="s">
        <v>120</v>
      </c>
      <c r="T1098" s="14" t="s">
        <v>120</v>
      </c>
      <c r="U1098" s="14" t="s">
        <v>120</v>
      </c>
      <c r="V1098" s="14" t="s">
        <v>120</v>
      </c>
      <c r="W1098" s="14">
        <v>28</v>
      </c>
      <c r="X1098" s="14">
        <v>128</v>
      </c>
      <c r="Y1098" s="14">
        <v>245</v>
      </c>
      <c r="Z1098" s="14" t="s">
        <v>1197</v>
      </c>
      <c r="AA1098" s="14" t="s">
        <v>3973</v>
      </c>
      <c r="AB1098" s="14" t="s">
        <v>658</v>
      </c>
      <c r="AC1098" s="28"/>
      <c r="AD1098" s="28"/>
      <c r="AE1098" s="28"/>
      <c r="AF1098" s="28"/>
    </row>
    <row r="1099" ht="114" spans="1:32">
      <c r="A1099" s="32" t="s">
        <v>57</v>
      </c>
      <c r="B1099" s="14" t="s">
        <v>3974</v>
      </c>
      <c r="C1099" s="14" t="s">
        <v>3975</v>
      </c>
      <c r="D1099" s="14" t="s">
        <v>658</v>
      </c>
      <c r="E1099" s="14" t="s">
        <v>3875</v>
      </c>
      <c r="F1099" s="14" t="s">
        <v>106</v>
      </c>
      <c r="G1099" s="14" t="s">
        <v>2017</v>
      </c>
      <c r="H1099" s="14" t="s">
        <v>3876</v>
      </c>
      <c r="I1099" s="14">
        <v>10</v>
      </c>
      <c r="J1099" s="14">
        <v>10</v>
      </c>
      <c r="K1099" s="14"/>
      <c r="L1099" s="14"/>
      <c r="M1099" s="14"/>
      <c r="N1099" s="14">
        <v>10</v>
      </c>
      <c r="O1099" s="14"/>
      <c r="P1099" s="14"/>
      <c r="Q1099" s="14" t="s">
        <v>119</v>
      </c>
      <c r="R1099" s="14" t="s">
        <v>108</v>
      </c>
      <c r="S1099" s="14" t="s">
        <v>120</v>
      </c>
      <c r="T1099" s="14" t="s">
        <v>120</v>
      </c>
      <c r="U1099" s="14" t="s">
        <v>120</v>
      </c>
      <c r="V1099" s="14" t="s">
        <v>120</v>
      </c>
      <c r="W1099" s="14">
        <v>21</v>
      </c>
      <c r="X1099" s="14">
        <v>102</v>
      </c>
      <c r="Y1099" s="14">
        <v>245</v>
      </c>
      <c r="Z1099" s="14" t="s">
        <v>1197</v>
      </c>
      <c r="AA1099" s="14" t="s">
        <v>3976</v>
      </c>
      <c r="AB1099" s="14" t="s">
        <v>658</v>
      </c>
      <c r="AC1099" s="28"/>
      <c r="AD1099" s="28"/>
      <c r="AE1099" s="28"/>
      <c r="AF1099" s="28"/>
    </row>
    <row r="1100" ht="114" spans="1:32">
      <c r="A1100" s="32" t="s">
        <v>57</v>
      </c>
      <c r="B1100" s="14" t="s">
        <v>3977</v>
      </c>
      <c r="C1100" s="14" t="s">
        <v>3978</v>
      </c>
      <c r="D1100" s="14" t="s">
        <v>658</v>
      </c>
      <c r="E1100" s="14" t="s">
        <v>3875</v>
      </c>
      <c r="F1100" s="14" t="s">
        <v>106</v>
      </c>
      <c r="G1100" s="14" t="s">
        <v>2017</v>
      </c>
      <c r="H1100" s="14" t="s">
        <v>3876</v>
      </c>
      <c r="I1100" s="14">
        <v>18</v>
      </c>
      <c r="J1100" s="14">
        <v>18</v>
      </c>
      <c r="K1100" s="14"/>
      <c r="L1100" s="14"/>
      <c r="M1100" s="14"/>
      <c r="N1100" s="14">
        <v>18</v>
      </c>
      <c r="O1100" s="14"/>
      <c r="P1100" s="14"/>
      <c r="Q1100" s="14" t="s">
        <v>119</v>
      </c>
      <c r="R1100" s="14" t="s">
        <v>108</v>
      </c>
      <c r="S1100" s="14" t="s">
        <v>120</v>
      </c>
      <c r="T1100" s="14" t="s">
        <v>120</v>
      </c>
      <c r="U1100" s="14" t="s">
        <v>120</v>
      </c>
      <c r="V1100" s="14" t="s">
        <v>120</v>
      </c>
      <c r="W1100" s="14">
        <v>21</v>
      </c>
      <c r="X1100" s="14">
        <v>94</v>
      </c>
      <c r="Y1100" s="14">
        <v>245</v>
      </c>
      <c r="Z1100" s="14" t="s">
        <v>1197</v>
      </c>
      <c r="AA1100" s="14" t="s">
        <v>3979</v>
      </c>
      <c r="AB1100" s="14" t="s">
        <v>658</v>
      </c>
      <c r="AC1100" s="28"/>
      <c r="AD1100" s="28"/>
      <c r="AE1100" s="28"/>
      <c r="AF1100" s="28"/>
    </row>
    <row r="1101" ht="99.75" spans="1:32">
      <c r="A1101" s="32" t="s">
        <v>57</v>
      </c>
      <c r="B1101" s="14" t="s">
        <v>3980</v>
      </c>
      <c r="C1101" s="14" t="s">
        <v>3981</v>
      </c>
      <c r="D1101" s="14" t="s">
        <v>658</v>
      </c>
      <c r="E1101" s="14" t="s">
        <v>710</v>
      </c>
      <c r="F1101" s="14" t="s">
        <v>106</v>
      </c>
      <c r="G1101" s="14" t="s">
        <v>2017</v>
      </c>
      <c r="H1101" s="14" t="s">
        <v>711</v>
      </c>
      <c r="I1101" s="14">
        <v>20</v>
      </c>
      <c r="J1101" s="14">
        <v>20</v>
      </c>
      <c r="K1101" s="14"/>
      <c r="L1101" s="14"/>
      <c r="M1101" s="14"/>
      <c r="N1101" s="14">
        <v>20</v>
      </c>
      <c r="O1101" s="14"/>
      <c r="P1101" s="14"/>
      <c r="Q1101" s="14" t="s">
        <v>119</v>
      </c>
      <c r="R1101" s="14" t="s">
        <v>108</v>
      </c>
      <c r="S1101" s="14" t="s">
        <v>108</v>
      </c>
      <c r="T1101" s="14" t="s">
        <v>120</v>
      </c>
      <c r="U1101" s="14" t="s">
        <v>120</v>
      </c>
      <c r="V1101" s="14" t="s">
        <v>120</v>
      </c>
      <c r="W1101" s="14">
        <v>3</v>
      </c>
      <c r="X1101" s="14">
        <v>22</v>
      </c>
      <c r="Y1101" s="14">
        <v>1192</v>
      </c>
      <c r="Z1101" s="14" t="s">
        <v>1197</v>
      </c>
      <c r="AA1101" s="14" t="s">
        <v>3982</v>
      </c>
      <c r="AB1101" s="14" t="s">
        <v>658</v>
      </c>
      <c r="AC1101" s="28"/>
      <c r="AD1101" s="28"/>
      <c r="AE1101" s="28"/>
      <c r="AF1101" s="28"/>
    </row>
    <row r="1102" ht="99.75" spans="1:32">
      <c r="A1102" s="32" t="s">
        <v>57</v>
      </c>
      <c r="B1102" s="14" t="s">
        <v>3983</v>
      </c>
      <c r="C1102" s="14" t="s">
        <v>3984</v>
      </c>
      <c r="D1102" s="14" t="s">
        <v>658</v>
      </c>
      <c r="E1102" s="14" t="s">
        <v>710</v>
      </c>
      <c r="F1102" s="14" t="s">
        <v>106</v>
      </c>
      <c r="G1102" s="14" t="s">
        <v>2017</v>
      </c>
      <c r="H1102" s="14" t="s">
        <v>711</v>
      </c>
      <c r="I1102" s="14">
        <v>15</v>
      </c>
      <c r="J1102" s="14">
        <v>15</v>
      </c>
      <c r="K1102" s="14"/>
      <c r="L1102" s="14"/>
      <c r="M1102" s="14"/>
      <c r="N1102" s="14">
        <v>15</v>
      </c>
      <c r="O1102" s="14"/>
      <c r="P1102" s="14"/>
      <c r="Q1102" s="14" t="s">
        <v>119</v>
      </c>
      <c r="R1102" s="14" t="s">
        <v>108</v>
      </c>
      <c r="S1102" s="14" t="s">
        <v>108</v>
      </c>
      <c r="T1102" s="14" t="s">
        <v>120</v>
      </c>
      <c r="U1102" s="14" t="s">
        <v>120</v>
      </c>
      <c r="V1102" s="14" t="s">
        <v>120</v>
      </c>
      <c r="W1102" s="14">
        <v>5</v>
      </c>
      <c r="X1102" s="14">
        <v>18</v>
      </c>
      <c r="Y1102" s="14">
        <v>1192</v>
      </c>
      <c r="Z1102" s="14" t="s">
        <v>1197</v>
      </c>
      <c r="AA1102" s="14" t="s">
        <v>3985</v>
      </c>
      <c r="AB1102" s="14" t="s">
        <v>658</v>
      </c>
      <c r="AC1102" s="28"/>
      <c r="AD1102" s="28"/>
      <c r="AE1102" s="28"/>
      <c r="AF1102" s="28"/>
    </row>
    <row r="1103" ht="85.5" spans="1:32">
      <c r="A1103" s="32" t="s">
        <v>57</v>
      </c>
      <c r="B1103" s="14" t="s">
        <v>3986</v>
      </c>
      <c r="C1103" s="14" t="s">
        <v>3987</v>
      </c>
      <c r="D1103" s="14" t="s">
        <v>658</v>
      </c>
      <c r="E1103" s="14" t="s">
        <v>2111</v>
      </c>
      <c r="F1103" s="14" t="s">
        <v>106</v>
      </c>
      <c r="G1103" s="14" t="s">
        <v>2017</v>
      </c>
      <c r="H1103" s="14" t="s">
        <v>2112</v>
      </c>
      <c r="I1103" s="14">
        <v>50</v>
      </c>
      <c r="J1103" s="14">
        <v>50</v>
      </c>
      <c r="K1103" s="14"/>
      <c r="L1103" s="14"/>
      <c r="M1103" s="14"/>
      <c r="N1103" s="14">
        <v>50</v>
      </c>
      <c r="O1103" s="14"/>
      <c r="P1103" s="14"/>
      <c r="Q1103" s="14" t="s">
        <v>119</v>
      </c>
      <c r="R1103" s="14" t="s">
        <v>108</v>
      </c>
      <c r="S1103" s="14" t="s">
        <v>120</v>
      </c>
      <c r="T1103" s="14" t="s">
        <v>120</v>
      </c>
      <c r="U1103" s="14" t="s">
        <v>120</v>
      </c>
      <c r="V1103" s="14" t="s">
        <v>120</v>
      </c>
      <c r="W1103" s="14">
        <v>7</v>
      </c>
      <c r="X1103" s="14">
        <v>27</v>
      </c>
      <c r="Y1103" s="14">
        <v>139</v>
      </c>
      <c r="Z1103" s="14" t="s">
        <v>3988</v>
      </c>
      <c r="AA1103" s="14" t="s">
        <v>3989</v>
      </c>
      <c r="AB1103" s="14" t="s">
        <v>658</v>
      </c>
      <c r="AC1103" s="28"/>
      <c r="AD1103" s="28"/>
      <c r="AE1103" s="28"/>
      <c r="AF1103" s="28"/>
    </row>
    <row r="1104" ht="99.75" spans="1:32">
      <c r="A1104" s="32" t="s">
        <v>57</v>
      </c>
      <c r="B1104" s="14" t="s">
        <v>3990</v>
      </c>
      <c r="C1104" s="14" t="s">
        <v>3991</v>
      </c>
      <c r="D1104" s="14" t="s">
        <v>658</v>
      </c>
      <c r="E1104" s="14" t="s">
        <v>672</v>
      </c>
      <c r="F1104" s="14" t="s">
        <v>106</v>
      </c>
      <c r="G1104" s="14" t="s">
        <v>2017</v>
      </c>
      <c r="H1104" s="14" t="s">
        <v>3927</v>
      </c>
      <c r="I1104" s="14">
        <v>16</v>
      </c>
      <c r="J1104" s="14">
        <v>16</v>
      </c>
      <c r="K1104" s="14"/>
      <c r="L1104" s="14"/>
      <c r="M1104" s="14"/>
      <c r="N1104" s="14">
        <v>16</v>
      </c>
      <c r="O1104" s="14"/>
      <c r="P1104" s="14"/>
      <c r="Q1104" s="14" t="s">
        <v>119</v>
      </c>
      <c r="R1104" s="14" t="s">
        <v>108</v>
      </c>
      <c r="S1104" s="14" t="s">
        <v>120</v>
      </c>
      <c r="T1104" s="14" t="s">
        <v>120</v>
      </c>
      <c r="U1104" s="14" t="s">
        <v>120</v>
      </c>
      <c r="V1104" s="14" t="s">
        <v>120</v>
      </c>
      <c r="W1104" s="14">
        <v>19</v>
      </c>
      <c r="X1104" s="14">
        <v>73</v>
      </c>
      <c r="Y1104" s="14">
        <v>452</v>
      </c>
      <c r="Z1104" s="14" t="s">
        <v>1197</v>
      </c>
      <c r="AA1104" s="14" t="s">
        <v>3992</v>
      </c>
      <c r="AB1104" s="14" t="s">
        <v>658</v>
      </c>
      <c r="AC1104" s="28"/>
      <c r="AD1104" s="28"/>
      <c r="AE1104" s="28"/>
      <c r="AF1104" s="28"/>
    </row>
    <row r="1105" ht="99.75" spans="1:32">
      <c r="A1105" s="32" t="s">
        <v>57</v>
      </c>
      <c r="B1105" s="14" t="s">
        <v>3993</v>
      </c>
      <c r="C1105" s="14" t="s">
        <v>3994</v>
      </c>
      <c r="D1105" s="14" t="s">
        <v>658</v>
      </c>
      <c r="E1105" s="14" t="s">
        <v>672</v>
      </c>
      <c r="F1105" s="14" t="s">
        <v>106</v>
      </c>
      <c r="G1105" s="14" t="s">
        <v>2017</v>
      </c>
      <c r="H1105" s="14" t="s">
        <v>3927</v>
      </c>
      <c r="I1105" s="14">
        <v>14</v>
      </c>
      <c r="J1105" s="14">
        <v>14</v>
      </c>
      <c r="K1105" s="14"/>
      <c r="L1105" s="14"/>
      <c r="M1105" s="14"/>
      <c r="N1105" s="14">
        <v>14</v>
      </c>
      <c r="O1105" s="14"/>
      <c r="P1105" s="14"/>
      <c r="Q1105" s="14" t="s">
        <v>119</v>
      </c>
      <c r="R1105" s="14" t="s">
        <v>108</v>
      </c>
      <c r="S1105" s="14" t="s">
        <v>120</v>
      </c>
      <c r="T1105" s="14" t="s">
        <v>120</v>
      </c>
      <c r="U1105" s="14" t="s">
        <v>120</v>
      </c>
      <c r="V1105" s="14" t="s">
        <v>120</v>
      </c>
      <c r="W1105" s="14">
        <v>9</v>
      </c>
      <c r="X1105" s="14">
        <v>28</v>
      </c>
      <c r="Y1105" s="14">
        <v>165</v>
      </c>
      <c r="Z1105" s="14" t="s">
        <v>1197</v>
      </c>
      <c r="AA1105" s="14" t="s">
        <v>3995</v>
      </c>
      <c r="AB1105" s="14" t="s">
        <v>658</v>
      </c>
      <c r="AC1105" s="28"/>
      <c r="AD1105" s="28"/>
      <c r="AE1105" s="28"/>
      <c r="AF1105" s="28"/>
    </row>
    <row r="1106" ht="99.75" spans="1:32">
      <c r="A1106" s="32" t="s">
        <v>57</v>
      </c>
      <c r="B1106" s="14" t="s">
        <v>3996</v>
      </c>
      <c r="C1106" s="14" t="s">
        <v>3997</v>
      </c>
      <c r="D1106" s="14" t="s">
        <v>658</v>
      </c>
      <c r="E1106" s="14" t="s">
        <v>672</v>
      </c>
      <c r="F1106" s="14" t="s">
        <v>106</v>
      </c>
      <c r="G1106" s="14" t="s">
        <v>2017</v>
      </c>
      <c r="H1106" s="14" t="s">
        <v>3927</v>
      </c>
      <c r="I1106" s="14">
        <v>15</v>
      </c>
      <c r="J1106" s="14">
        <v>15</v>
      </c>
      <c r="K1106" s="14"/>
      <c r="L1106" s="14"/>
      <c r="M1106" s="14"/>
      <c r="N1106" s="14">
        <v>15</v>
      </c>
      <c r="O1106" s="14"/>
      <c r="P1106" s="14"/>
      <c r="Q1106" s="14" t="s">
        <v>119</v>
      </c>
      <c r="R1106" s="14" t="s">
        <v>108</v>
      </c>
      <c r="S1106" s="14" t="s">
        <v>120</v>
      </c>
      <c r="T1106" s="14" t="s">
        <v>120</v>
      </c>
      <c r="U1106" s="14" t="s">
        <v>120</v>
      </c>
      <c r="V1106" s="14" t="s">
        <v>120</v>
      </c>
      <c r="W1106" s="14">
        <v>16</v>
      </c>
      <c r="X1106" s="14">
        <v>54</v>
      </c>
      <c r="Y1106" s="14">
        <v>239</v>
      </c>
      <c r="Z1106" s="14" t="s">
        <v>1197</v>
      </c>
      <c r="AA1106" s="14" t="s">
        <v>3998</v>
      </c>
      <c r="AB1106" s="14" t="s">
        <v>658</v>
      </c>
      <c r="AC1106" s="28"/>
      <c r="AD1106" s="28"/>
      <c r="AE1106" s="28"/>
      <c r="AF1106" s="28"/>
    </row>
    <row r="1107" ht="99.75" spans="1:32">
      <c r="A1107" s="32" t="s">
        <v>57</v>
      </c>
      <c r="B1107" s="14" t="s">
        <v>3999</v>
      </c>
      <c r="C1107" s="14" t="s">
        <v>4000</v>
      </c>
      <c r="D1107" s="14" t="s">
        <v>658</v>
      </c>
      <c r="E1107" s="14" t="s">
        <v>752</v>
      </c>
      <c r="F1107" s="14" t="s">
        <v>106</v>
      </c>
      <c r="G1107" s="14" t="s">
        <v>2017</v>
      </c>
      <c r="H1107" s="14" t="s">
        <v>753</v>
      </c>
      <c r="I1107" s="14">
        <v>20</v>
      </c>
      <c r="J1107" s="14">
        <v>20</v>
      </c>
      <c r="K1107" s="14"/>
      <c r="L1107" s="14"/>
      <c r="M1107" s="14"/>
      <c r="N1107" s="14">
        <v>20</v>
      </c>
      <c r="O1107" s="14"/>
      <c r="P1107" s="14"/>
      <c r="Q1107" s="14" t="s">
        <v>119</v>
      </c>
      <c r="R1107" s="14" t="s">
        <v>108</v>
      </c>
      <c r="S1107" s="14" t="s">
        <v>108</v>
      </c>
      <c r="T1107" s="14" t="s">
        <v>120</v>
      </c>
      <c r="U1107" s="14" t="s">
        <v>120</v>
      </c>
      <c r="V1107" s="14" t="s">
        <v>120</v>
      </c>
      <c r="W1107" s="14">
        <v>56</v>
      </c>
      <c r="X1107" s="14">
        <v>224</v>
      </c>
      <c r="Y1107" s="14">
        <v>789</v>
      </c>
      <c r="Z1107" s="14" t="s">
        <v>1197</v>
      </c>
      <c r="AA1107" s="14" t="s">
        <v>4001</v>
      </c>
      <c r="AB1107" s="14" t="s">
        <v>658</v>
      </c>
      <c r="AC1107" s="28"/>
      <c r="AD1107" s="28"/>
      <c r="AE1107" s="28"/>
      <c r="AF1107" s="28"/>
    </row>
    <row r="1108" ht="85.5" spans="1:32">
      <c r="A1108" s="32" t="s">
        <v>57</v>
      </c>
      <c r="B1108" s="14" t="s">
        <v>4002</v>
      </c>
      <c r="C1108" s="14" t="s">
        <v>4003</v>
      </c>
      <c r="D1108" s="14" t="s">
        <v>658</v>
      </c>
      <c r="E1108" s="14" t="s">
        <v>723</v>
      </c>
      <c r="F1108" s="14" t="s">
        <v>106</v>
      </c>
      <c r="G1108" s="14" t="s">
        <v>2017</v>
      </c>
      <c r="H1108" s="14" t="s">
        <v>724</v>
      </c>
      <c r="I1108" s="14">
        <v>45</v>
      </c>
      <c r="J1108" s="14">
        <v>45</v>
      </c>
      <c r="K1108" s="14"/>
      <c r="L1108" s="14"/>
      <c r="M1108" s="14"/>
      <c r="N1108" s="14">
        <v>45</v>
      </c>
      <c r="O1108" s="14"/>
      <c r="P1108" s="14"/>
      <c r="Q1108" s="14" t="s">
        <v>119</v>
      </c>
      <c r="R1108" s="14" t="s">
        <v>108</v>
      </c>
      <c r="S1108" s="14" t="s">
        <v>108</v>
      </c>
      <c r="T1108" s="14" t="s">
        <v>108</v>
      </c>
      <c r="U1108" s="14" t="s">
        <v>108</v>
      </c>
      <c r="V1108" s="14" t="s">
        <v>120</v>
      </c>
      <c r="W1108" s="14">
        <v>86</v>
      </c>
      <c r="X1108" s="14">
        <v>235</v>
      </c>
      <c r="Y1108" s="14">
        <v>1201</v>
      </c>
      <c r="Z1108" s="14" t="s">
        <v>1197</v>
      </c>
      <c r="AA1108" s="14" t="s">
        <v>4004</v>
      </c>
      <c r="AB1108" s="14" t="s">
        <v>658</v>
      </c>
      <c r="AC1108" s="28"/>
      <c r="AD1108" s="28"/>
      <c r="AE1108" s="28"/>
      <c r="AF1108" s="28"/>
    </row>
    <row r="1109" ht="99.75" spans="1:32">
      <c r="A1109" s="32" t="s">
        <v>57</v>
      </c>
      <c r="B1109" s="14" t="s">
        <v>4005</v>
      </c>
      <c r="C1109" s="14" t="s">
        <v>4006</v>
      </c>
      <c r="D1109" s="14" t="s">
        <v>658</v>
      </c>
      <c r="E1109" s="14" t="s">
        <v>728</v>
      </c>
      <c r="F1109" s="14" t="s">
        <v>106</v>
      </c>
      <c r="G1109" s="14" t="s">
        <v>2017</v>
      </c>
      <c r="H1109" s="14" t="s">
        <v>729</v>
      </c>
      <c r="I1109" s="14">
        <v>20</v>
      </c>
      <c r="J1109" s="14">
        <v>20</v>
      </c>
      <c r="K1109" s="14"/>
      <c r="L1109" s="14"/>
      <c r="M1109" s="14"/>
      <c r="N1109" s="14">
        <v>20</v>
      </c>
      <c r="O1109" s="14"/>
      <c r="P1109" s="14"/>
      <c r="Q1109" s="14" t="s">
        <v>119</v>
      </c>
      <c r="R1109" s="14" t="s">
        <v>108</v>
      </c>
      <c r="S1109" s="14" t="s">
        <v>120</v>
      </c>
      <c r="T1109" s="14" t="s">
        <v>120</v>
      </c>
      <c r="U1109" s="14" t="s">
        <v>120</v>
      </c>
      <c r="V1109" s="14" t="s">
        <v>120</v>
      </c>
      <c r="W1109" s="14">
        <v>10</v>
      </c>
      <c r="X1109" s="14">
        <v>32</v>
      </c>
      <c r="Y1109" s="14">
        <v>175</v>
      </c>
      <c r="Z1109" s="14" t="s">
        <v>1197</v>
      </c>
      <c r="AA1109" s="14" t="s">
        <v>4007</v>
      </c>
      <c r="AB1109" s="14" t="s">
        <v>658</v>
      </c>
      <c r="AC1109" s="28"/>
      <c r="AD1109" s="28"/>
      <c r="AE1109" s="28"/>
      <c r="AF1109" s="28"/>
    </row>
    <row r="1110" ht="71.25" spans="1:32">
      <c r="A1110" s="32" t="s">
        <v>57</v>
      </c>
      <c r="B1110" s="14" t="s">
        <v>4008</v>
      </c>
      <c r="C1110" s="14" t="s">
        <v>4009</v>
      </c>
      <c r="D1110" s="14" t="s">
        <v>658</v>
      </c>
      <c r="E1110" s="14" t="s">
        <v>1353</v>
      </c>
      <c r="F1110" s="14" t="s">
        <v>106</v>
      </c>
      <c r="G1110" s="14" t="s">
        <v>2017</v>
      </c>
      <c r="H1110" s="14" t="s">
        <v>1354</v>
      </c>
      <c r="I1110" s="14">
        <v>6</v>
      </c>
      <c r="J1110" s="14">
        <v>6</v>
      </c>
      <c r="K1110" s="14"/>
      <c r="L1110" s="14"/>
      <c r="M1110" s="14"/>
      <c r="N1110" s="14">
        <v>6</v>
      </c>
      <c r="O1110" s="14"/>
      <c r="P1110" s="14"/>
      <c r="Q1110" s="14" t="s">
        <v>119</v>
      </c>
      <c r="R1110" s="14" t="s">
        <v>108</v>
      </c>
      <c r="S1110" s="14" t="s">
        <v>108</v>
      </c>
      <c r="T1110" s="14" t="s">
        <v>108</v>
      </c>
      <c r="U1110" s="14" t="s">
        <v>108</v>
      </c>
      <c r="V1110" s="14" t="s">
        <v>120</v>
      </c>
      <c r="W1110" s="14">
        <v>16</v>
      </c>
      <c r="X1110" s="14">
        <v>64</v>
      </c>
      <c r="Y1110" s="14">
        <v>162</v>
      </c>
      <c r="Z1110" s="14" t="s">
        <v>1197</v>
      </c>
      <c r="AA1110" s="14" t="s">
        <v>4010</v>
      </c>
      <c r="AB1110" s="14" t="s">
        <v>658</v>
      </c>
      <c r="AC1110" s="28"/>
      <c r="AD1110" s="28"/>
      <c r="AE1110" s="28"/>
      <c r="AF1110" s="28"/>
    </row>
    <row r="1111" ht="99.75" spans="1:32">
      <c r="A1111" s="32" t="s">
        <v>57</v>
      </c>
      <c r="B1111" s="14" t="s">
        <v>4011</v>
      </c>
      <c r="C1111" s="14" t="s">
        <v>4012</v>
      </c>
      <c r="D1111" s="14" t="s">
        <v>658</v>
      </c>
      <c r="E1111" s="14" t="s">
        <v>736</v>
      </c>
      <c r="F1111" s="14" t="s">
        <v>106</v>
      </c>
      <c r="G1111" s="14" t="s">
        <v>2017</v>
      </c>
      <c r="H1111" s="14" t="s">
        <v>737</v>
      </c>
      <c r="I1111" s="14">
        <v>20</v>
      </c>
      <c r="J1111" s="14">
        <v>20</v>
      </c>
      <c r="K1111" s="14"/>
      <c r="L1111" s="14"/>
      <c r="M1111" s="14"/>
      <c r="N1111" s="14">
        <v>20</v>
      </c>
      <c r="O1111" s="14"/>
      <c r="P1111" s="14"/>
      <c r="Q1111" s="14" t="s">
        <v>119</v>
      </c>
      <c r="R1111" s="14" t="s">
        <v>108</v>
      </c>
      <c r="S1111" s="14" t="s">
        <v>120</v>
      </c>
      <c r="T1111" s="14" t="s">
        <v>108</v>
      </c>
      <c r="U1111" s="14" t="s">
        <v>108</v>
      </c>
      <c r="V1111" s="14" t="s">
        <v>120</v>
      </c>
      <c r="W1111" s="14">
        <v>56</v>
      </c>
      <c r="X1111" s="14">
        <v>224</v>
      </c>
      <c r="Y1111" s="14">
        <v>789</v>
      </c>
      <c r="Z1111" s="14" t="s">
        <v>1197</v>
      </c>
      <c r="AA1111" s="14" t="s">
        <v>4013</v>
      </c>
      <c r="AB1111" s="14" t="s">
        <v>658</v>
      </c>
      <c r="AC1111" s="28"/>
      <c r="AD1111" s="28"/>
      <c r="AE1111" s="28"/>
      <c r="AF1111" s="28"/>
    </row>
    <row r="1112" ht="99.75" spans="1:32">
      <c r="A1112" s="32" t="s">
        <v>57</v>
      </c>
      <c r="B1112" s="14" t="s">
        <v>4014</v>
      </c>
      <c r="C1112" s="14" t="s">
        <v>4012</v>
      </c>
      <c r="D1112" s="14" t="s">
        <v>658</v>
      </c>
      <c r="E1112" s="14" t="s">
        <v>736</v>
      </c>
      <c r="F1112" s="14" t="s">
        <v>106</v>
      </c>
      <c r="G1112" s="14" t="s">
        <v>2017</v>
      </c>
      <c r="H1112" s="14" t="s">
        <v>737</v>
      </c>
      <c r="I1112" s="14">
        <v>20</v>
      </c>
      <c r="J1112" s="14">
        <v>20</v>
      </c>
      <c r="K1112" s="14"/>
      <c r="L1112" s="14"/>
      <c r="M1112" s="14"/>
      <c r="N1112" s="14">
        <v>20</v>
      </c>
      <c r="O1112" s="14"/>
      <c r="P1112" s="14"/>
      <c r="Q1112" s="14" t="s">
        <v>119</v>
      </c>
      <c r="R1112" s="14" t="s">
        <v>108</v>
      </c>
      <c r="S1112" s="14" t="s">
        <v>120</v>
      </c>
      <c r="T1112" s="14" t="s">
        <v>108</v>
      </c>
      <c r="U1112" s="14" t="s">
        <v>108</v>
      </c>
      <c r="V1112" s="14" t="s">
        <v>120</v>
      </c>
      <c r="W1112" s="14">
        <v>34</v>
      </c>
      <c r="X1112" s="14">
        <v>121</v>
      </c>
      <c r="Y1112" s="14">
        <v>596</v>
      </c>
      <c r="Z1112" s="14" t="s">
        <v>1197</v>
      </c>
      <c r="AA1112" s="14" t="s">
        <v>4015</v>
      </c>
      <c r="AB1112" s="14" t="s">
        <v>658</v>
      </c>
      <c r="AC1112" s="28"/>
      <c r="AD1112" s="28"/>
      <c r="AE1112" s="28"/>
      <c r="AF1112" s="28"/>
    </row>
    <row r="1113" ht="114" spans="1:32">
      <c r="A1113" s="32" t="s">
        <v>57</v>
      </c>
      <c r="B1113" s="14" t="s">
        <v>4016</v>
      </c>
      <c r="C1113" s="14" t="s">
        <v>4017</v>
      </c>
      <c r="D1113" s="14" t="s">
        <v>658</v>
      </c>
      <c r="E1113" s="14" t="s">
        <v>4018</v>
      </c>
      <c r="F1113" s="14" t="s">
        <v>106</v>
      </c>
      <c r="G1113" s="14" t="s">
        <v>2017</v>
      </c>
      <c r="H1113" s="14" t="s">
        <v>4019</v>
      </c>
      <c r="I1113" s="14">
        <v>20</v>
      </c>
      <c r="J1113" s="14">
        <v>20</v>
      </c>
      <c r="K1113" s="14"/>
      <c r="L1113" s="14"/>
      <c r="M1113" s="14"/>
      <c r="N1113" s="14">
        <v>20</v>
      </c>
      <c r="O1113" s="14"/>
      <c r="P1113" s="14"/>
      <c r="Q1113" s="14" t="s">
        <v>119</v>
      </c>
      <c r="R1113" s="14" t="s">
        <v>108</v>
      </c>
      <c r="S1113" s="14" t="s">
        <v>108</v>
      </c>
      <c r="T1113" s="14" t="s">
        <v>120</v>
      </c>
      <c r="U1113" s="14" t="s">
        <v>120</v>
      </c>
      <c r="V1113" s="14" t="s">
        <v>120</v>
      </c>
      <c r="W1113" s="14">
        <v>55</v>
      </c>
      <c r="X1113" s="14">
        <v>168</v>
      </c>
      <c r="Y1113" s="14">
        <v>722</v>
      </c>
      <c r="Z1113" s="14" t="s">
        <v>1197</v>
      </c>
      <c r="AA1113" s="14" t="s">
        <v>4020</v>
      </c>
      <c r="AB1113" s="14" t="s">
        <v>658</v>
      </c>
      <c r="AC1113" s="28"/>
      <c r="AD1113" s="28"/>
      <c r="AE1113" s="28"/>
      <c r="AF1113" s="28"/>
    </row>
    <row r="1114" ht="99.75" spans="1:32">
      <c r="A1114" s="32" t="s">
        <v>57</v>
      </c>
      <c r="B1114" s="14" t="s">
        <v>4021</v>
      </c>
      <c r="C1114" s="14" t="s">
        <v>4022</v>
      </c>
      <c r="D1114" s="14" t="s">
        <v>658</v>
      </c>
      <c r="E1114" s="14" t="s">
        <v>718</v>
      </c>
      <c r="F1114" s="14" t="s">
        <v>106</v>
      </c>
      <c r="G1114" s="14" t="s">
        <v>2017</v>
      </c>
      <c r="H1114" s="14" t="s">
        <v>719</v>
      </c>
      <c r="I1114" s="14">
        <v>80</v>
      </c>
      <c r="J1114" s="14">
        <v>80</v>
      </c>
      <c r="K1114" s="14"/>
      <c r="L1114" s="14"/>
      <c r="M1114" s="14"/>
      <c r="N1114" s="14">
        <v>80</v>
      </c>
      <c r="O1114" s="14"/>
      <c r="P1114" s="14"/>
      <c r="Q1114" s="14" t="s">
        <v>119</v>
      </c>
      <c r="R1114" s="14" t="s">
        <v>108</v>
      </c>
      <c r="S1114" s="14" t="s">
        <v>108</v>
      </c>
      <c r="T1114" s="14" t="s">
        <v>120</v>
      </c>
      <c r="U1114" s="14" t="s">
        <v>120</v>
      </c>
      <c r="V1114" s="14" t="s">
        <v>120</v>
      </c>
      <c r="W1114" s="14">
        <v>98</v>
      </c>
      <c r="X1114" s="14">
        <v>309</v>
      </c>
      <c r="Y1114" s="14">
        <v>1299</v>
      </c>
      <c r="Z1114" s="14" t="s">
        <v>1197</v>
      </c>
      <c r="AA1114" s="14" t="s">
        <v>4023</v>
      </c>
      <c r="AB1114" s="14" t="s">
        <v>658</v>
      </c>
      <c r="AC1114" s="28"/>
      <c r="AD1114" s="28"/>
      <c r="AE1114" s="28"/>
      <c r="AF1114" s="28"/>
    </row>
    <row r="1115" ht="99.75" spans="1:32">
      <c r="A1115" s="32" t="s">
        <v>57</v>
      </c>
      <c r="B1115" s="14" t="s">
        <v>4024</v>
      </c>
      <c r="C1115" s="14" t="s">
        <v>4025</v>
      </c>
      <c r="D1115" s="14" t="s">
        <v>658</v>
      </c>
      <c r="E1115" s="14" t="s">
        <v>723</v>
      </c>
      <c r="F1115" s="14" t="s">
        <v>106</v>
      </c>
      <c r="G1115" s="14" t="s">
        <v>2017</v>
      </c>
      <c r="H1115" s="14" t="s">
        <v>724</v>
      </c>
      <c r="I1115" s="14">
        <v>16</v>
      </c>
      <c r="J1115" s="14">
        <v>16</v>
      </c>
      <c r="K1115" s="14"/>
      <c r="L1115" s="14"/>
      <c r="M1115" s="14"/>
      <c r="N1115" s="14">
        <v>16</v>
      </c>
      <c r="O1115" s="14"/>
      <c r="P1115" s="14"/>
      <c r="Q1115" s="14" t="s">
        <v>119</v>
      </c>
      <c r="R1115" s="14" t="s">
        <v>108</v>
      </c>
      <c r="S1115" s="14" t="s">
        <v>108</v>
      </c>
      <c r="T1115" s="14" t="s">
        <v>108</v>
      </c>
      <c r="U1115" s="14" t="s">
        <v>108</v>
      </c>
      <c r="V1115" s="14" t="s">
        <v>120</v>
      </c>
      <c r="W1115" s="14">
        <v>35</v>
      </c>
      <c r="X1115" s="14">
        <v>115</v>
      </c>
      <c r="Y1115" s="14">
        <v>1201</v>
      </c>
      <c r="Z1115" s="14" t="s">
        <v>1197</v>
      </c>
      <c r="AA1115" s="14" t="s">
        <v>733</v>
      </c>
      <c r="AB1115" s="14" t="s">
        <v>658</v>
      </c>
      <c r="AC1115" s="28"/>
      <c r="AD1115" s="28"/>
      <c r="AE1115" s="28"/>
      <c r="AF1115" s="28"/>
    </row>
    <row r="1116" ht="99.75" spans="1:32">
      <c r="A1116" s="32" t="s">
        <v>57</v>
      </c>
      <c r="B1116" s="14" t="s">
        <v>4026</v>
      </c>
      <c r="C1116" s="14" t="s">
        <v>4027</v>
      </c>
      <c r="D1116" s="14" t="s">
        <v>658</v>
      </c>
      <c r="E1116" s="14" t="s">
        <v>1353</v>
      </c>
      <c r="F1116" s="14" t="s">
        <v>106</v>
      </c>
      <c r="G1116" s="14" t="s">
        <v>2017</v>
      </c>
      <c r="H1116" s="14" t="s">
        <v>1354</v>
      </c>
      <c r="I1116" s="14">
        <v>8</v>
      </c>
      <c r="J1116" s="14">
        <v>8</v>
      </c>
      <c r="K1116" s="14"/>
      <c r="L1116" s="14"/>
      <c r="M1116" s="14"/>
      <c r="N1116" s="14">
        <v>8</v>
      </c>
      <c r="O1116" s="14"/>
      <c r="P1116" s="14"/>
      <c r="Q1116" s="14" t="s">
        <v>119</v>
      </c>
      <c r="R1116" s="14" t="s">
        <v>108</v>
      </c>
      <c r="S1116" s="14" t="s">
        <v>108</v>
      </c>
      <c r="T1116" s="14" t="s">
        <v>108</v>
      </c>
      <c r="U1116" s="14" t="s">
        <v>108</v>
      </c>
      <c r="V1116" s="14" t="s">
        <v>120</v>
      </c>
      <c r="W1116" s="14">
        <v>15</v>
      </c>
      <c r="X1116" s="14">
        <v>48</v>
      </c>
      <c r="Y1116" s="14">
        <v>229</v>
      </c>
      <c r="Z1116" s="14" t="s">
        <v>1197</v>
      </c>
      <c r="AA1116" s="14" t="s">
        <v>4028</v>
      </c>
      <c r="AB1116" s="14" t="s">
        <v>658</v>
      </c>
      <c r="AC1116" s="28"/>
      <c r="AD1116" s="28"/>
      <c r="AE1116" s="28"/>
      <c r="AF1116" s="28"/>
    </row>
    <row r="1117" ht="114" spans="1:32">
      <c r="A1117" s="32" t="s">
        <v>57</v>
      </c>
      <c r="B1117" s="14" t="s">
        <v>4029</v>
      </c>
      <c r="C1117" s="14" t="s">
        <v>4030</v>
      </c>
      <c r="D1117" s="14" t="s">
        <v>658</v>
      </c>
      <c r="E1117" s="14" t="s">
        <v>3868</v>
      </c>
      <c r="F1117" s="14" t="s">
        <v>106</v>
      </c>
      <c r="G1117" s="14" t="s">
        <v>2017</v>
      </c>
      <c r="H1117" s="14" t="s">
        <v>3869</v>
      </c>
      <c r="I1117" s="14">
        <v>19</v>
      </c>
      <c r="J1117" s="14">
        <v>19</v>
      </c>
      <c r="K1117" s="14"/>
      <c r="L1117" s="14"/>
      <c r="M1117" s="14"/>
      <c r="N1117" s="14">
        <v>19</v>
      </c>
      <c r="O1117" s="14"/>
      <c r="P1117" s="14"/>
      <c r="Q1117" s="14" t="s">
        <v>119</v>
      </c>
      <c r="R1117" s="14" t="s">
        <v>108</v>
      </c>
      <c r="S1117" s="14" t="s">
        <v>108</v>
      </c>
      <c r="T1117" s="14" t="s">
        <v>120</v>
      </c>
      <c r="U1117" s="14" t="s">
        <v>120</v>
      </c>
      <c r="V1117" s="14" t="s">
        <v>120</v>
      </c>
      <c r="W1117" s="14">
        <v>5</v>
      </c>
      <c r="X1117" s="14">
        <v>12</v>
      </c>
      <c r="Y1117" s="14">
        <v>67</v>
      </c>
      <c r="Z1117" s="14" t="s">
        <v>1197</v>
      </c>
      <c r="AA1117" s="14" t="s">
        <v>4031</v>
      </c>
      <c r="AB1117" s="14" t="s">
        <v>658</v>
      </c>
      <c r="AC1117" s="28"/>
      <c r="AD1117" s="28"/>
      <c r="AE1117" s="28"/>
      <c r="AF1117" s="28"/>
    </row>
    <row r="1118" ht="171" spans="1:32">
      <c r="A1118" s="32" t="s">
        <v>57</v>
      </c>
      <c r="B1118" s="14" t="s">
        <v>4032</v>
      </c>
      <c r="C1118" s="14" t="s">
        <v>4033</v>
      </c>
      <c r="D1118" s="14" t="s">
        <v>658</v>
      </c>
      <c r="E1118" s="14" t="s">
        <v>3875</v>
      </c>
      <c r="F1118" s="14" t="s">
        <v>106</v>
      </c>
      <c r="G1118" s="14" t="s">
        <v>2017</v>
      </c>
      <c r="H1118" s="14" t="s">
        <v>3876</v>
      </c>
      <c r="I1118" s="14">
        <v>24</v>
      </c>
      <c r="J1118" s="14">
        <v>24</v>
      </c>
      <c r="K1118" s="14"/>
      <c r="L1118" s="14"/>
      <c r="M1118" s="14"/>
      <c r="N1118" s="14">
        <v>24</v>
      </c>
      <c r="O1118" s="14"/>
      <c r="P1118" s="14"/>
      <c r="Q1118" s="14" t="s">
        <v>119</v>
      </c>
      <c r="R1118" s="14" t="s">
        <v>108</v>
      </c>
      <c r="S1118" s="14" t="s">
        <v>120</v>
      </c>
      <c r="T1118" s="14" t="s">
        <v>120</v>
      </c>
      <c r="U1118" s="14" t="s">
        <v>120</v>
      </c>
      <c r="V1118" s="14" t="s">
        <v>120</v>
      </c>
      <c r="W1118" s="14">
        <v>62</v>
      </c>
      <c r="X1118" s="14">
        <v>170</v>
      </c>
      <c r="Y1118" s="14">
        <v>925</v>
      </c>
      <c r="Z1118" s="14" t="s">
        <v>1197</v>
      </c>
      <c r="AA1118" s="14" t="s">
        <v>3877</v>
      </c>
      <c r="AB1118" s="14" t="s">
        <v>658</v>
      </c>
      <c r="AC1118" s="28"/>
      <c r="AD1118" s="28"/>
      <c r="AE1118" s="28"/>
      <c r="AF1118" s="28"/>
    </row>
    <row r="1119" ht="99.75" spans="1:32">
      <c r="A1119" s="32" t="s">
        <v>57</v>
      </c>
      <c r="B1119" s="14" t="s">
        <v>4034</v>
      </c>
      <c r="C1119" s="14" t="s">
        <v>4035</v>
      </c>
      <c r="D1119" s="14" t="s">
        <v>658</v>
      </c>
      <c r="E1119" s="14" t="s">
        <v>705</v>
      </c>
      <c r="F1119" s="14" t="s">
        <v>106</v>
      </c>
      <c r="G1119" s="14" t="s">
        <v>2017</v>
      </c>
      <c r="H1119" s="14" t="s">
        <v>706</v>
      </c>
      <c r="I1119" s="14">
        <v>62.4</v>
      </c>
      <c r="J1119" s="14">
        <v>62.4</v>
      </c>
      <c r="K1119" s="14"/>
      <c r="L1119" s="14"/>
      <c r="M1119" s="14"/>
      <c r="N1119" s="14">
        <v>62.4</v>
      </c>
      <c r="O1119" s="14"/>
      <c r="P1119" s="14"/>
      <c r="Q1119" s="14" t="s">
        <v>119</v>
      </c>
      <c r="R1119" s="14" t="s">
        <v>108</v>
      </c>
      <c r="S1119" s="14" t="s">
        <v>120</v>
      </c>
      <c r="T1119" s="14" t="s">
        <v>108</v>
      </c>
      <c r="U1119" s="14" t="s">
        <v>120</v>
      </c>
      <c r="V1119" s="14" t="s">
        <v>120</v>
      </c>
      <c r="W1119" s="14">
        <v>67</v>
      </c>
      <c r="X1119" s="14">
        <v>196</v>
      </c>
      <c r="Y1119" s="14">
        <v>2397</v>
      </c>
      <c r="Z1119" s="14" t="s">
        <v>1197</v>
      </c>
      <c r="AA1119" s="14" t="s">
        <v>4036</v>
      </c>
      <c r="AB1119" s="14" t="s">
        <v>658</v>
      </c>
      <c r="AC1119" s="28"/>
      <c r="AD1119" s="28"/>
      <c r="AE1119" s="28"/>
      <c r="AF1119" s="28"/>
    </row>
    <row r="1120" ht="99.75" spans="1:32">
      <c r="A1120" s="32" t="s">
        <v>57</v>
      </c>
      <c r="B1120" s="14" t="s">
        <v>4037</v>
      </c>
      <c r="C1120" s="14" t="s">
        <v>4038</v>
      </c>
      <c r="D1120" s="14" t="s">
        <v>658</v>
      </c>
      <c r="E1120" s="14" t="s">
        <v>665</v>
      </c>
      <c r="F1120" s="14" t="s">
        <v>106</v>
      </c>
      <c r="G1120" s="14" t="s">
        <v>2017</v>
      </c>
      <c r="H1120" s="14" t="s">
        <v>3901</v>
      </c>
      <c r="I1120" s="14">
        <v>50</v>
      </c>
      <c r="J1120" s="14">
        <v>50</v>
      </c>
      <c r="K1120" s="14"/>
      <c r="L1120" s="14"/>
      <c r="M1120" s="14"/>
      <c r="N1120" s="14">
        <v>50</v>
      </c>
      <c r="O1120" s="14"/>
      <c r="P1120" s="14"/>
      <c r="Q1120" s="14" t="s">
        <v>119</v>
      </c>
      <c r="R1120" s="14" t="s">
        <v>108</v>
      </c>
      <c r="S1120" s="14" t="s">
        <v>120</v>
      </c>
      <c r="T1120" s="14" t="s">
        <v>120</v>
      </c>
      <c r="U1120" s="14" t="s">
        <v>120</v>
      </c>
      <c r="V1120" s="14" t="s">
        <v>120</v>
      </c>
      <c r="W1120" s="14">
        <v>22</v>
      </c>
      <c r="X1120" s="14">
        <v>90</v>
      </c>
      <c r="Y1120" s="14">
        <v>570</v>
      </c>
      <c r="Z1120" s="14" t="s">
        <v>1197</v>
      </c>
      <c r="AA1120" s="14" t="s">
        <v>4039</v>
      </c>
      <c r="AB1120" s="14" t="s">
        <v>658</v>
      </c>
      <c r="AC1120" s="28"/>
      <c r="AD1120" s="28"/>
      <c r="AE1120" s="28"/>
      <c r="AF1120" s="28"/>
    </row>
    <row r="1121" ht="99.75" spans="1:32">
      <c r="A1121" s="32" t="s">
        <v>57</v>
      </c>
      <c r="B1121" s="14" t="s">
        <v>4040</v>
      </c>
      <c r="C1121" s="14" t="s">
        <v>4041</v>
      </c>
      <c r="D1121" s="14" t="s">
        <v>658</v>
      </c>
      <c r="E1121" s="14" t="s">
        <v>665</v>
      </c>
      <c r="F1121" s="14" t="s">
        <v>106</v>
      </c>
      <c r="G1121" s="14" t="s">
        <v>660</v>
      </c>
      <c r="H1121" s="14" t="s">
        <v>3901</v>
      </c>
      <c r="I1121" s="14">
        <v>30</v>
      </c>
      <c r="J1121" s="14">
        <v>30</v>
      </c>
      <c r="K1121" s="14"/>
      <c r="L1121" s="14"/>
      <c r="M1121" s="14"/>
      <c r="N1121" s="14">
        <v>30</v>
      </c>
      <c r="O1121" s="14"/>
      <c r="P1121" s="14"/>
      <c r="Q1121" s="14" t="s">
        <v>119</v>
      </c>
      <c r="R1121" s="14" t="s">
        <v>108</v>
      </c>
      <c r="S1121" s="14" t="s">
        <v>120</v>
      </c>
      <c r="T1121" s="14" t="s">
        <v>120</v>
      </c>
      <c r="U1121" s="14" t="s">
        <v>120</v>
      </c>
      <c r="V1121" s="14" t="s">
        <v>120</v>
      </c>
      <c r="W1121" s="14">
        <v>10</v>
      </c>
      <c r="X1121" s="14">
        <v>42</v>
      </c>
      <c r="Y1121" s="14">
        <v>265</v>
      </c>
      <c r="Z1121" s="14" t="s">
        <v>1197</v>
      </c>
      <c r="AA1121" s="14" t="s">
        <v>4042</v>
      </c>
      <c r="AB1121" s="14" t="s">
        <v>658</v>
      </c>
      <c r="AC1121" s="28"/>
      <c r="AD1121" s="28"/>
      <c r="AE1121" s="28"/>
      <c r="AF1121" s="28"/>
    </row>
    <row r="1122" ht="85.5" spans="1:32">
      <c r="A1122" s="32" t="s">
        <v>57</v>
      </c>
      <c r="B1122" s="14" t="s">
        <v>4043</v>
      </c>
      <c r="C1122" s="14" t="s">
        <v>4044</v>
      </c>
      <c r="D1122" s="14" t="s">
        <v>658</v>
      </c>
      <c r="E1122" s="14" t="s">
        <v>1353</v>
      </c>
      <c r="F1122" s="14" t="s">
        <v>106</v>
      </c>
      <c r="G1122" s="14" t="s">
        <v>2017</v>
      </c>
      <c r="H1122" s="14" t="s">
        <v>1354</v>
      </c>
      <c r="I1122" s="14">
        <v>2</v>
      </c>
      <c r="J1122" s="14">
        <v>2</v>
      </c>
      <c r="K1122" s="14"/>
      <c r="L1122" s="14"/>
      <c r="M1122" s="14"/>
      <c r="N1122" s="14">
        <v>2</v>
      </c>
      <c r="O1122" s="14"/>
      <c r="P1122" s="14"/>
      <c r="Q1122" s="14" t="s">
        <v>119</v>
      </c>
      <c r="R1122" s="14" t="s">
        <v>108</v>
      </c>
      <c r="S1122" s="14" t="s">
        <v>108</v>
      </c>
      <c r="T1122" s="14" t="s">
        <v>108</v>
      </c>
      <c r="U1122" s="14" t="s">
        <v>108</v>
      </c>
      <c r="V1122" s="14" t="s">
        <v>120</v>
      </c>
      <c r="W1122" s="14">
        <v>28</v>
      </c>
      <c r="X1122" s="14">
        <v>84</v>
      </c>
      <c r="Y1122" s="14">
        <v>542</v>
      </c>
      <c r="Z1122" s="14" t="s">
        <v>1197</v>
      </c>
      <c r="AA1122" s="14" t="s">
        <v>4045</v>
      </c>
      <c r="AB1122" s="14" t="s">
        <v>658</v>
      </c>
      <c r="AC1122" s="28"/>
      <c r="AD1122" s="28"/>
      <c r="AE1122" s="28"/>
      <c r="AF1122" s="28"/>
    </row>
    <row r="1123" ht="114" spans="1:32">
      <c r="A1123" s="32" t="s">
        <v>57</v>
      </c>
      <c r="B1123" s="14" t="s">
        <v>4046</v>
      </c>
      <c r="C1123" s="14" t="s">
        <v>4047</v>
      </c>
      <c r="D1123" s="14" t="s">
        <v>658</v>
      </c>
      <c r="E1123" s="14" t="s">
        <v>744</v>
      </c>
      <c r="F1123" s="14" t="s">
        <v>106</v>
      </c>
      <c r="G1123" s="14" t="s">
        <v>2017</v>
      </c>
      <c r="H1123" s="14" t="s">
        <v>2477</v>
      </c>
      <c r="I1123" s="14">
        <v>10.92</v>
      </c>
      <c r="J1123" s="14">
        <v>10.92</v>
      </c>
      <c r="K1123" s="14"/>
      <c r="L1123" s="14"/>
      <c r="M1123" s="14"/>
      <c r="N1123" s="14">
        <v>10.92</v>
      </c>
      <c r="O1123" s="14"/>
      <c r="P1123" s="14"/>
      <c r="Q1123" s="14" t="s">
        <v>119</v>
      </c>
      <c r="R1123" s="14" t="s">
        <v>108</v>
      </c>
      <c r="S1123" s="14" t="s">
        <v>108</v>
      </c>
      <c r="T1123" s="14" t="s">
        <v>120</v>
      </c>
      <c r="U1123" s="14" t="s">
        <v>120</v>
      </c>
      <c r="V1123" s="14" t="s">
        <v>120</v>
      </c>
      <c r="W1123" s="14">
        <v>113</v>
      </c>
      <c r="X1123" s="14">
        <v>369</v>
      </c>
      <c r="Y1123" s="14">
        <v>2412</v>
      </c>
      <c r="Z1123" s="14" t="s">
        <v>1197</v>
      </c>
      <c r="AA1123" s="14" t="s">
        <v>4048</v>
      </c>
      <c r="AB1123" s="14" t="s">
        <v>658</v>
      </c>
      <c r="AC1123" s="28"/>
      <c r="AD1123" s="28"/>
      <c r="AE1123" s="28"/>
      <c r="AF1123" s="28"/>
    </row>
    <row r="1124" ht="99.75" spans="1:32">
      <c r="A1124" s="32" t="s">
        <v>57</v>
      </c>
      <c r="B1124" s="14" t="s">
        <v>4049</v>
      </c>
      <c r="C1124" s="14" t="s">
        <v>4050</v>
      </c>
      <c r="D1124" s="14" t="s">
        <v>658</v>
      </c>
      <c r="E1124" s="14" t="s">
        <v>1346</v>
      </c>
      <c r="F1124" s="14" t="s">
        <v>106</v>
      </c>
      <c r="G1124" s="14" t="s">
        <v>2017</v>
      </c>
      <c r="H1124" s="14" t="s">
        <v>1347</v>
      </c>
      <c r="I1124" s="14">
        <v>6</v>
      </c>
      <c r="J1124" s="14">
        <v>6</v>
      </c>
      <c r="K1124" s="14"/>
      <c r="L1124" s="14"/>
      <c r="M1124" s="14"/>
      <c r="N1124" s="14">
        <v>6</v>
      </c>
      <c r="O1124" s="14"/>
      <c r="P1124" s="14"/>
      <c r="Q1124" s="14" t="s">
        <v>119</v>
      </c>
      <c r="R1124" s="14" t="s">
        <v>108</v>
      </c>
      <c r="S1124" s="14" t="s">
        <v>120</v>
      </c>
      <c r="T1124" s="14" t="s">
        <v>108</v>
      </c>
      <c r="U1124" s="14" t="s">
        <v>120</v>
      </c>
      <c r="V1124" s="14" t="s">
        <v>120</v>
      </c>
      <c r="W1124" s="14">
        <v>9</v>
      </c>
      <c r="X1124" s="14">
        <v>22</v>
      </c>
      <c r="Y1124" s="14">
        <v>235</v>
      </c>
      <c r="Z1124" s="14" t="s">
        <v>1197</v>
      </c>
      <c r="AA1124" s="14" t="s">
        <v>4051</v>
      </c>
      <c r="AB1124" s="14" t="s">
        <v>658</v>
      </c>
      <c r="AC1124" s="28"/>
      <c r="AD1124" s="28"/>
      <c r="AE1124" s="28"/>
      <c r="AF1124" s="28"/>
    </row>
    <row r="1125" ht="99.75" spans="1:32">
      <c r="A1125" s="32" t="s">
        <v>57</v>
      </c>
      <c r="B1125" s="14" t="s">
        <v>4052</v>
      </c>
      <c r="C1125" s="14" t="s">
        <v>4053</v>
      </c>
      <c r="D1125" s="14" t="s">
        <v>658</v>
      </c>
      <c r="E1125" s="14" t="s">
        <v>3913</v>
      </c>
      <c r="F1125" s="14" t="s">
        <v>106</v>
      </c>
      <c r="G1125" s="14" t="s">
        <v>2017</v>
      </c>
      <c r="H1125" s="14" t="s">
        <v>3914</v>
      </c>
      <c r="I1125" s="14">
        <v>15</v>
      </c>
      <c r="J1125" s="14">
        <v>15</v>
      </c>
      <c r="K1125" s="14"/>
      <c r="L1125" s="14"/>
      <c r="M1125" s="14"/>
      <c r="N1125" s="14">
        <v>15</v>
      </c>
      <c r="O1125" s="14"/>
      <c r="P1125" s="14"/>
      <c r="Q1125" s="14" t="s">
        <v>119</v>
      </c>
      <c r="R1125" s="14" t="s">
        <v>108</v>
      </c>
      <c r="S1125" s="14" t="s">
        <v>120</v>
      </c>
      <c r="T1125" s="14" t="s">
        <v>120</v>
      </c>
      <c r="U1125" s="14" t="s">
        <v>120</v>
      </c>
      <c r="V1125" s="14" t="s">
        <v>120</v>
      </c>
      <c r="W1125" s="14">
        <v>9</v>
      </c>
      <c r="X1125" s="14">
        <v>34</v>
      </c>
      <c r="Y1125" s="14">
        <v>209</v>
      </c>
      <c r="Z1125" s="14" t="s">
        <v>1197</v>
      </c>
      <c r="AA1125" s="14" t="s">
        <v>4054</v>
      </c>
      <c r="AB1125" s="14" t="s">
        <v>658</v>
      </c>
      <c r="AC1125" s="28"/>
      <c r="AD1125" s="28"/>
      <c r="AE1125" s="28"/>
      <c r="AF1125" s="28"/>
    </row>
    <row r="1126" ht="114" spans="1:32">
      <c r="A1126" s="32" t="s">
        <v>57</v>
      </c>
      <c r="B1126" s="14" t="s">
        <v>4055</v>
      </c>
      <c r="C1126" s="14" t="s">
        <v>4056</v>
      </c>
      <c r="D1126" s="14" t="s">
        <v>658</v>
      </c>
      <c r="E1126" s="14" t="s">
        <v>3875</v>
      </c>
      <c r="F1126" s="14" t="s">
        <v>106</v>
      </c>
      <c r="G1126" s="14" t="s">
        <v>2017</v>
      </c>
      <c r="H1126" s="14" t="s">
        <v>3876</v>
      </c>
      <c r="I1126" s="14">
        <v>58</v>
      </c>
      <c r="J1126" s="14">
        <v>58</v>
      </c>
      <c r="K1126" s="14"/>
      <c r="L1126" s="14"/>
      <c r="M1126" s="14"/>
      <c r="N1126" s="14">
        <v>58</v>
      </c>
      <c r="O1126" s="14"/>
      <c r="P1126" s="14"/>
      <c r="Q1126" s="14" t="s">
        <v>119</v>
      </c>
      <c r="R1126" s="14" t="s">
        <v>108</v>
      </c>
      <c r="S1126" s="14" t="s">
        <v>120</v>
      </c>
      <c r="T1126" s="14" t="s">
        <v>120</v>
      </c>
      <c r="U1126" s="14" t="s">
        <v>120</v>
      </c>
      <c r="V1126" s="14" t="s">
        <v>120</v>
      </c>
      <c r="W1126" s="14">
        <v>62</v>
      </c>
      <c r="X1126" s="14">
        <v>170</v>
      </c>
      <c r="Y1126" s="14">
        <v>925</v>
      </c>
      <c r="Z1126" s="14" t="s">
        <v>1197</v>
      </c>
      <c r="AA1126" s="14" t="s">
        <v>3877</v>
      </c>
      <c r="AB1126" s="14" t="s">
        <v>658</v>
      </c>
      <c r="AC1126" s="28"/>
      <c r="AD1126" s="28"/>
      <c r="AE1126" s="28"/>
      <c r="AF1126" s="28"/>
    </row>
    <row r="1127" ht="114" spans="1:32">
      <c r="A1127" s="32" t="s">
        <v>57</v>
      </c>
      <c r="B1127" s="14" t="s">
        <v>4057</v>
      </c>
      <c r="C1127" s="14" t="s">
        <v>4058</v>
      </c>
      <c r="D1127" s="14" t="s">
        <v>658</v>
      </c>
      <c r="E1127" s="14" t="s">
        <v>3875</v>
      </c>
      <c r="F1127" s="14" t="s">
        <v>106</v>
      </c>
      <c r="G1127" s="14" t="s">
        <v>2017</v>
      </c>
      <c r="H1127" s="14" t="s">
        <v>3876</v>
      </c>
      <c r="I1127" s="14">
        <v>43</v>
      </c>
      <c r="J1127" s="14">
        <v>43</v>
      </c>
      <c r="K1127" s="14"/>
      <c r="L1127" s="14"/>
      <c r="M1127" s="14"/>
      <c r="N1127" s="14">
        <v>43</v>
      </c>
      <c r="O1127" s="14"/>
      <c r="P1127" s="14"/>
      <c r="Q1127" s="14" t="s">
        <v>119</v>
      </c>
      <c r="R1127" s="14" t="s">
        <v>108</v>
      </c>
      <c r="S1127" s="14" t="s">
        <v>120</v>
      </c>
      <c r="T1127" s="14" t="s">
        <v>120</v>
      </c>
      <c r="U1127" s="14" t="s">
        <v>120</v>
      </c>
      <c r="V1127" s="14" t="s">
        <v>120</v>
      </c>
      <c r="W1127" s="14">
        <v>32</v>
      </c>
      <c r="X1127" s="14">
        <v>131</v>
      </c>
      <c r="Y1127" s="14">
        <v>354</v>
      </c>
      <c r="Z1127" s="14" t="s">
        <v>1197</v>
      </c>
      <c r="AA1127" s="14" t="s">
        <v>4059</v>
      </c>
      <c r="AB1127" s="14" t="s">
        <v>658</v>
      </c>
      <c r="AC1127" s="28"/>
      <c r="AD1127" s="28"/>
      <c r="AE1127" s="28"/>
      <c r="AF1127" s="28"/>
    </row>
    <row r="1128" ht="99.75" spans="1:32">
      <c r="A1128" s="32" t="s">
        <v>57</v>
      </c>
      <c r="B1128" s="14" t="s">
        <v>4060</v>
      </c>
      <c r="C1128" s="14" t="s">
        <v>4061</v>
      </c>
      <c r="D1128" s="14" t="s">
        <v>658</v>
      </c>
      <c r="E1128" s="14" t="s">
        <v>728</v>
      </c>
      <c r="F1128" s="14" t="s">
        <v>106</v>
      </c>
      <c r="G1128" s="14" t="s">
        <v>2017</v>
      </c>
      <c r="H1128" s="14" t="s">
        <v>729</v>
      </c>
      <c r="I1128" s="14">
        <v>20</v>
      </c>
      <c r="J1128" s="14">
        <v>20</v>
      </c>
      <c r="K1128" s="14"/>
      <c r="L1128" s="14"/>
      <c r="M1128" s="14"/>
      <c r="N1128" s="14">
        <v>20</v>
      </c>
      <c r="O1128" s="14"/>
      <c r="P1128" s="14"/>
      <c r="Q1128" s="14" t="s">
        <v>119</v>
      </c>
      <c r="R1128" s="14" t="s">
        <v>108</v>
      </c>
      <c r="S1128" s="14" t="s">
        <v>120</v>
      </c>
      <c r="T1128" s="14" t="s">
        <v>120</v>
      </c>
      <c r="U1128" s="14" t="s">
        <v>120</v>
      </c>
      <c r="V1128" s="14" t="s">
        <v>120</v>
      </c>
      <c r="W1128" s="14">
        <v>13</v>
      </c>
      <c r="X1128" s="14">
        <v>41</v>
      </c>
      <c r="Y1128" s="14">
        <v>257</v>
      </c>
      <c r="Z1128" s="14" t="s">
        <v>1197</v>
      </c>
      <c r="AA1128" s="14" t="s">
        <v>4062</v>
      </c>
      <c r="AB1128" s="14" t="s">
        <v>658</v>
      </c>
      <c r="AC1128" s="28"/>
      <c r="AD1128" s="28"/>
      <c r="AE1128" s="28"/>
      <c r="AF1128" s="28"/>
    </row>
    <row r="1129" ht="99.75" spans="1:32">
      <c r="A1129" s="32" t="s">
        <v>57</v>
      </c>
      <c r="B1129" s="14" t="s">
        <v>4063</v>
      </c>
      <c r="C1129" s="14" t="s">
        <v>4064</v>
      </c>
      <c r="D1129" s="14" t="s">
        <v>658</v>
      </c>
      <c r="E1129" s="14" t="s">
        <v>688</v>
      </c>
      <c r="F1129" s="14" t="s">
        <v>106</v>
      </c>
      <c r="G1129" s="14" t="s">
        <v>2017</v>
      </c>
      <c r="H1129" s="14" t="s">
        <v>689</v>
      </c>
      <c r="I1129" s="14">
        <v>28.8</v>
      </c>
      <c r="J1129" s="14">
        <v>28.8</v>
      </c>
      <c r="K1129" s="14"/>
      <c r="L1129" s="14"/>
      <c r="M1129" s="14"/>
      <c r="N1129" s="14">
        <v>28.8</v>
      </c>
      <c r="O1129" s="14"/>
      <c r="P1129" s="14"/>
      <c r="Q1129" s="14" t="s">
        <v>119</v>
      </c>
      <c r="R1129" s="14" t="s">
        <v>108</v>
      </c>
      <c r="S1129" s="14" t="s">
        <v>108</v>
      </c>
      <c r="T1129" s="14" t="s">
        <v>120</v>
      </c>
      <c r="U1129" s="14" t="s">
        <v>120</v>
      </c>
      <c r="V1129" s="14" t="s">
        <v>120</v>
      </c>
      <c r="W1129" s="14">
        <v>49</v>
      </c>
      <c r="X1129" s="14">
        <v>181</v>
      </c>
      <c r="Y1129" s="14">
        <v>1270</v>
      </c>
      <c r="Z1129" s="14" t="s">
        <v>1197</v>
      </c>
      <c r="AA1129" s="14" t="s">
        <v>4065</v>
      </c>
      <c r="AB1129" s="14" t="s">
        <v>658</v>
      </c>
      <c r="AC1129" s="28"/>
      <c r="AD1129" s="28"/>
      <c r="AE1129" s="28"/>
      <c r="AF1129" s="28"/>
    </row>
    <row r="1130" ht="99.75" spans="1:32">
      <c r="A1130" s="32" t="s">
        <v>57</v>
      </c>
      <c r="B1130" s="14" t="s">
        <v>4066</v>
      </c>
      <c r="C1130" s="14" t="s">
        <v>4067</v>
      </c>
      <c r="D1130" s="14" t="s">
        <v>658</v>
      </c>
      <c r="E1130" s="14" t="s">
        <v>688</v>
      </c>
      <c r="F1130" s="14" t="s">
        <v>106</v>
      </c>
      <c r="G1130" s="14" t="s">
        <v>2017</v>
      </c>
      <c r="H1130" s="14" t="s">
        <v>689</v>
      </c>
      <c r="I1130" s="14">
        <v>28.8</v>
      </c>
      <c r="J1130" s="14">
        <v>28.8</v>
      </c>
      <c r="K1130" s="14"/>
      <c r="L1130" s="14"/>
      <c r="M1130" s="14"/>
      <c r="N1130" s="14">
        <v>28.8</v>
      </c>
      <c r="O1130" s="14"/>
      <c r="P1130" s="14"/>
      <c r="Q1130" s="14" t="s">
        <v>119</v>
      </c>
      <c r="R1130" s="14" t="s">
        <v>108</v>
      </c>
      <c r="S1130" s="14" t="s">
        <v>108</v>
      </c>
      <c r="T1130" s="14" t="s">
        <v>120</v>
      </c>
      <c r="U1130" s="14" t="s">
        <v>120</v>
      </c>
      <c r="V1130" s="14" t="s">
        <v>120</v>
      </c>
      <c r="W1130" s="14">
        <v>25</v>
      </c>
      <c r="X1130" s="14">
        <v>92</v>
      </c>
      <c r="Y1130" s="14">
        <v>716</v>
      </c>
      <c r="Z1130" s="14" t="s">
        <v>1197</v>
      </c>
      <c r="AA1130" s="14" t="s">
        <v>4068</v>
      </c>
      <c r="AB1130" s="14" t="s">
        <v>658</v>
      </c>
      <c r="AC1130" s="28"/>
      <c r="AD1130" s="28"/>
      <c r="AE1130" s="28"/>
      <c r="AF1130" s="28"/>
    </row>
    <row r="1131" ht="114" spans="1:32">
      <c r="A1131" s="32" t="s">
        <v>57</v>
      </c>
      <c r="B1131" s="14" t="s">
        <v>4069</v>
      </c>
      <c r="C1131" s="14" t="s">
        <v>4070</v>
      </c>
      <c r="D1131" s="14" t="s">
        <v>658</v>
      </c>
      <c r="E1131" s="14" t="s">
        <v>744</v>
      </c>
      <c r="F1131" s="14" t="s">
        <v>106</v>
      </c>
      <c r="G1131" s="14" t="s">
        <v>2017</v>
      </c>
      <c r="H1131" s="14" t="s">
        <v>2477</v>
      </c>
      <c r="I1131" s="14">
        <v>11</v>
      </c>
      <c r="J1131" s="14">
        <v>11</v>
      </c>
      <c r="K1131" s="14"/>
      <c r="L1131" s="14"/>
      <c r="M1131" s="14"/>
      <c r="N1131" s="14">
        <v>11</v>
      </c>
      <c r="O1131" s="14"/>
      <c r="P1131" s="14"/>
      <c r="Q1131" s="14" t="s">
        <v>119</v>
      </c>
      <c r="R1131" s="14" t="s">
        <v>108</v>
      </c>
      <c r="S1131" s="14" t="s">
        <v>108</v>
      </c>
      <c r="T1131" s="14" t="s">
        <v>120</v>
      </c>
      <c r="U1131" s="14" t="s">
        <v>120</v>
      </c>
      <c r="V1131" s="14" t="s">
        <v>120</v>
      </c>
      <c r="W1131" s="14">
        <v>51</v>
      </c>
      <c r="X1131" s="14">
        <v>236</v>
      </c>
      <c r="Y1131" s="14">
        <v>2412</v>
      </c>
      <c r="Z1131" s="14" t="s">
        <v>1197</v>
      </c>
      <c r="AA1131" s="14" t="s">
        <v>4071</v>
      </c>
      <c r="AB1131" s="14" t="s">
        <v>658</v>
      </c>
      <c r="AC1131" s="28"/>
      <c r="AD1131" s="28"/>
      <c r="AE1131" s="28"/>
      <c r="AF1131" s="28"/>
    </row>
    <row r="1132" ht="99.75" spans="1:32">
      <c r="A1132" s="32" t="s">
        <v>57</v>
      </c>
      <c r="B1132" s="14" t="s">
        <v>4072</v>
      </c>
      <c r="C1132" s="14" t="s">
        <v>4073</v>
      </c>
      <c r="D1132" s="14" t="s">
        <v>658</v>
      </c>
      <c r="E1132" s="14" t="s">
        <v>744</v>
      </c>
      <c r="F1132" s="14" t="s">
        <v>106</v>
      </c>
      <c r="G1132" s="14" t="s">
        <v>2017</v>
      </c>
      <c r="H1132" s="14" t="s">
        <v>2477</v>
      </c>
      <c r="I1132" s="14">
        <v>6.2</v>
      </c>
      <c r="J1132" s="14">
        <v>6.2</v>
      </c>
      <c r="K1132" s="14"/>
      <c r="L1132" s="14"/>
      <c r="M1132" s="14"/>
      <c r="N1132" s="14">
        <v>6.2</v>
      </c>
      <c r="O1132" s="14"/>
      <c r="P1132" s="14"/>
      <c r="Q1132" s="14" t="s">
        <v>119</v>
      </c>
      <c r="R1132" s="14" t="s">
        <v>108</v>
      </c>
      <c r="S1132" s="14" t="s">
        <v>108</v>
      </c>
      <c r="T1132" s="14" t="s">
        <v>108</v>
      </c>
      <c r="U1132" s="14" t="s">
        <v>108</v>
      </c>
      <c r="V1132" s="14" t="s">
        <v>108</v>
      </c>
      <c r="W1132" s="14">
        <v>20</v>
      </c>
      <c r="X1132" s="14">
        <v>69</v>
      </c>
      <c r="Y1132" s="14">
        <v>2412</v>
      </c>
      <c r="Z1132" s="14" t="s">
        <v>1197</v>
      </c>
      <c r="AA1132" s="14" t="s">
        <v>4074</v>
      </c>
      <c r="AB1132" s="14" t="s">
        <v>658</v>
      </c>
      <c r="AC1132" s="28"/>
      <c r="AD1132" s="28"/>
      <c r="AE1132" s="28"/>
      <c r="AF1132" s="28"/>
    </row>
    <row r="1133" ht="114" spans="1:32">
      <c r="A1133" s="32" t="s">
        <v>57</v>
      </c>
      <c r="B1133" s="14" t="s">
        <v>4075</v>
      </c>
      <c r="C1133" s="14" t="s">
        <v>4076</v>
      </c>
      <c r="D1133" s="14" t="s">
        <v>658</v>
      </c>
      <c r="E1133" s="14" t="s">
        <v>4077</v>
      </c>
      <c r="F1133" s="14" t="s">
        <v>106</v>
      </c>
      <c r="G1133" s="14" t="s">
        <v>2017</v>
      </c>
      <c r="H1133" s="14" t="s">
        <v>4078</v>
      </c>
      <c r="I1133" s="14">
        <v>260</v>
      </c>
      <c r="J1133" s="14">
        <v>260</v>
      </c>
      <c r="K1133" s="14"/>
      <c r="L1133" s="14"/>
      <c r="M1133" s="14"/>
      <c r="N1133" s="14">
        <v>260</v>
      </c>
      <c r="O1133" s="14"/>
      <c r="P1133" s="14"/>
      <c r="Q1133" s="14" t="s">
        <v>119</v>
      </c>
      <c r="R1133" s="14" t="s">
        <v>108</v>
      </c>
      <c r="S1133" s="14" t="s">
        <v>108</v>
      </c>
      <c r="T1133" s="14" t="s">
        <v>120</v>
      </c>
      <c r="U1133" s="14" t="s">
        <v>120</v>
      </c>
      <c r="V1133" s="14" t="s">
        <v>120</v>
      </c>
      <c r="W1133" s="14">
        <v>92</v>
      </c>
      <c r="X1133" s="14">
        <v>361</v>
      </c>
      <c r="Y1133" s="14">
        <v>1430</v>
      </c>
      <c r="Z1133" s="14" t="s">
        <v>1197</v>
      </c>
      <c r="AA1133" s="14" t="s">
        <v>4079</v>
      </c>
      <c r="AB1133" s="14" t="s">
        <v>658</v>
      </c>
      <c r="AC1133" s="28"/>
      <c r="AD1133" s="28"/>
      <c r="AE1133" s="28"/>
      <c r="AF1133" s="28"/>
    </row>
    <row r="1134" ht="99.75" spans="1:32">
      <c r="A1134" s="32" t="s">
        <v>57</v>
      </c>
      <c r="B1134" s="14" t="s">
        <v>4080</v>
      </c>
      <c r="C1134" s="14" t="s">
        <v>4081</v>
      </c>
      <c r="D1134" s="14" t="s">
        <v>658</v>
      </c>
      <c r="E1134" s="14" t="s">
        <v>3913</v>
      </c>
      <c r="F1134" s="14" t="s">
        <v>106</v>
      </c>
      <c r="G1134" s="14" t="s">
        <v>2017</v>
      </c>
      <c r="H1134" s="14" t="s">
        <v>3914</v>
      </c>
      <c r="I1134" s="14">
        <v>4</v>
      </c>
      <c r="J1134" s="14">
        <v>4</v>
      </c>
      <c r="K1134" s="14"/>
      <c r="L1134" s="14"/>
      <c r="M1134" s="14"/>
      <c r="N1134" s="14">
        <v>4</v>
      </c>
      <c r="O1134" s="14"/>
      <c r="P1134" s="14"/>
      <c r="Q1134" s="14" t="s">
        <v>119</v>
      </c>
      <c r="R1134" s="14" t="s">
        <v>108</v>
      </c>
      <c r="S1134" s="14" t="s">
        <v>120</v>
      </c>
      <c r="T1134" s="14" t="s">
        <v>120</v>
      </c>
      <c r="U1134" s="14" t="s">
        <v>120</v>
      </c>
      <c r="V1134" s="14" t="s">
        <v>120</v>
      </c>
      <c r="W1134" s="14">
        <v>7</v>
      </c>
      <c r="X1134" s="14">
        <v>20</v>
      </c>
      <c r="Y1134" s="14">
        <v>171</v>
      </c>
      <c r="Z1134" s="14" t="s">
        <v>1197</v>
      </c>
      <c r="AA1134" s="14" t="s">
        <v>4082</v>
      </c>
      <c r="AB1134" s="14" t="s">
        <v>658</v>
      </c>
      <c r="AC1134" s="28"/>
      <c r="AD1134" s="28"/>
      <c r="AE1134" s="28"/>
      <c r="AF1134" s="28"/>
    </row>
    <row r="1135" ht="57" spans="1:32">
      <c r="A1135" s="32" t="s">
        <v>57</v>
      </c>
      <c r="B1135" s="14" t="s">
        <v>4083</v>
      </c>
      <c r="C1135" s="14" t="s">
        <v>4084</v>
      </c>
      <c r="D1135" s="14" t="s">
        <v>763</v>
      </c>
      <c r="E1135" s="14" t="s">
        <v>785</v>
      </c>
      <c r="F1135" s="14" t="s">
        <v>106</v>
      </c>
      <c r="G1135" s="14" t="s">
        <v>765</v>
      </c>
      <c r="H1135" s="14" t="s">
        <v>786</v>
      </c>
      <c r="I1135" s="14">
        <v>60</v>
      </c>
      <c r="J1135" s="14">
        <v>60</v>
      </c>
      <c r="K1135" s="14"/>
      <c r="L1135" s="14"/>
      <c r="M1135" s="14"/>
      <c r="N1135" s="14">
        <v>60</v>
      </c>
      <c r="O1135" s="14"/>
      <c r="P1135" s="14"/>
      <c r="Q1135" s="14" t="s">
        <v>119</v>
      </c>
      <c r="R1135" s="14" t="s">
        <v>108</v>
      </c>
      <c r="S1135" s="14" t="s">
        <v>108</v>
      </c>
      <c r="T1135" s="14" t="s">
        <v>120</v>
      </c>
      <c r="U1135" s="14" t="s">
        <v>120</v>
      </c>
      <c r="V1135" s="14" t="s">
        <v>120</v>
      </c>
      <c r="W1135" s="14">
        <v>80</v>
      </c>
      <c r="X1135" s="14">
        <v>272</v>
      </c>
      <c r="Y1135" s="14">
        <v>1560</v>
      </c>
      <c r="Z1135" s="14" t="s">
        <v>1197</v>
      </c>
      <c r="AA1135" s="14" t="s">
        <v>4085</v>
      </c>
      <c r="AB1135" s="14" t="s">
        <v>763</v>
      </c>
      <c r="AC1135" s="28"/>
      <c r="AD1135" s="28"/>
      <c r="AE1135" s="28"/>
      <c r="AF1135" s="28"/>
    </row>
    <row r="1136" ht="85.5" spans="1:32">
      <c r="A1136" s="32" t="s">
        <v>57</v>
      </c>
      <c r="B1136" s="14" t="s">
        <v>4086</v>
      </c>
      <c r="C1136" s="14" t="s">
        <v>4087</v>
      </c>
      <c r="D1136" s="14" t="s">
        <v>763</v>
      </c>
      <c r="E1136" s="14" t="s">
        <v>775</v>
      </c>
      <c r="F1136" s="14" t="s">
        <v>106</v>
      </c>
      <c r="G1136" s="14" t="s">
        <v>765</v>
      </c>
      <c r="H1136" s="14" t="s">
        <v>776</v>
      </c>
      <c r="I1136" s="14">
        <v>45</v>
      </c>
      <c r="J1136" s="14">
        <v>45</v>
      </c>
      <c r="K1136" s="14"/>
      <c r="L1136" s="14"/>
      <c r="M1136" s="14"/>
      <c r="N1136" s="14">
        <v>45</v>
      </c>
      <c r="O1136" s="14"/>
      <c r="P1136" s="14"/>
      <c r="Q1136" s="14" t="s">
        <v>119</v>
      </c>
      <c r="R1136" s="14" t="s">
        <v>108</v>
      </c>
      <c r="S1136" s="14" t="s">
        <v>108</v>
      </c>
      <c r="T1136" s="14" t="s">
        <v>120</v>
      </c>
      <c r="U1136" s="14" t="s">
        <v>120</v>
      </c>
      <c r="V1136" s="14" t="s">
        <v>120</v>
      </c>
      <c r="W1136" s="14">
        <v>35</v>
      </c>
      <c r="X1136" s="14">
        <v>145</v>
      </c>
      <c r="Y1136" s="14">
        <v>325</v>
      </c>
      <c r="Z1136" s="14" t="s">
        <v>1197</v>
      </c>
      <c r="AA1136" s="14" t="s">
        <v>4088</v>
      </c>
      <c r="AB1136" s="14" t="s">
        <v>763</v>
      </c>
      <c r="AC1136" s="28"/>
      <c r="AD1136" s="28"/>
      <c r="AE1136" s="28"/>
      <c r="AF1136" s="28"/>
    </row>
    <row r="1137" ht="85.5" spans="1:32">
      <c r="A1137" s="32" t="s">
        <v>57</v>
      </c>
      <c r="B1137" s="14" t="s">
        <v>4089</v>
      </c>
      <c r="C1137" s="14" t="s">
        <v>4090</v>
      </c>
      <c r="D1137" s="14" t="s">
        <v>763</v>
      </c>
      <c r="E1137" s="14" t="s">
        <v>775</v>
      </c>
      <c r="F1137" s="14" t="s">
        <v>106</v>
      </c>
      <c r="G1137" s="14" t="s">
        <v>765</v>
      </c>
      <c r="H1137" s="14" t="s">
        <v>776</v>
      </c>
      <c r="I1137" s="14">
        <v>160</v>
      </c>
      <c r="J1137" s="14">
        <v>160</v>
      </c>
      <c r="K1137" s="14"/>
      <c r="L1137" s="14"/>
      <c r="M1137" s="14"/>
      <c r="N1137" s="14">
        <v>160</v>
      </c>
      <c r="O1137" s="14"/>
      <c r="P1137" s="14"/>
      <c r="Q1137" s="14" t="s">
        <v>119</v>
      </c>
      <c r="R1137" s="14" t="s">
        <v>108</v>
      </c>
      <c r="S1137" s="14" t="s">
        <v>108</v>
      </c>
      <c r="T1137" s="14" t="s">
        <v>120</v>
      </c>
      <c r="U1137" s="14" t="s">
        <v>120</v>
      </c>
      <c r="V1137" s="14" t="s">
        <v>120</v>
      </c>
      <c r="W1137" s="14">
        <v>88</v>
      </c>
      <c r="X1137" s="14">
        <v>307</v>
      </c>
      <c r="Y1137" s="14">
        <v>1625</v>
      </c>
      <c r="Z1137" s="14" t="s">
        <v>1197</v>
      </c>
      <c r="AA1137" s="14" t="s">
        <v>4091</v>
      </c>
      <c r="AB1137" s="14" t="s">
        <v>763</v>
      </c>
      <c r="AC1137" s="28"/>
      <c r="AD1137" s="28"/>
      <c r="AE1137" s="28"/>
      <c r="AF1137" s="28"/>
    </row>
    <row r="1138" ht="85.5" spans="1:32">
      <c r="A1138" s="32" t="s">
        <v>57</v>
      </c>
      <c r="B1138" s="14" t="s">
        <v>4092</v>
      </c>
      <c r="C1138" s="14" t="s">
        <v>4093</v>
      </c>
      <c r="D1138" s="14" t="s">
        <v>763</v>
      </c>
      <c r="E1138" s="14" t="s">
        <v>775</v>
      </c>
      <c r="F1138" s="14" t="s">
        <v>106</v>
      </c>
      <c r="G1138" s="14" t="s">
        <v>765</v>
      </c>
      <c r="H1138" s="14" t="s">
        <v>776</v>
      </c>
      <c r="I1138" s="14">
        <v>20</v>
      </c>
      <c r="J1138" s="14">
        <v>20</v>
      </c>
      <c r="K1138" s="14"/>
      <c r="L1138" s="14"/>
      <c r="M1138" s="14"/>
      <c r="N1138" s="14">
        <v>20</v>
      </c>
      <c r="O1138" s="14"/>
      <c r="P1138" s="14"/>
      <c r="Q1138" s="14" t="s">
        <v>119</v>
      </c>
      <c r="R1138" s="14" t="s">
        <v>108</v>
      </c>
      <c r="S1138" s="14" t="s">
        <v>108</v>
      </c>
      <c r="T1138" s="14" t="s">
        <v>120</v>
      </c>
      <c r="U1138" s="14" t="s">
        <v>120</v>
      </c>
      <c r="V1138" s="14" t="s">
        <v>120</v>
      </c>
      <c r="W1138" s="14">
        <v>35</v>
      </c>
      <c r="X1138" s="14">
        <v>124</v>
      </c>
      <c r="Y1138" s="14">
        <v>453</v>
      </c>
      <c r="Z1138" s="14" t="s">
        <v>1197</v>
      </c>
      <c r="AA1138" s="14" t="s">
        <v>4094</v>
      </c>
      <c r="AB1138" s="14" t="s">
        <v>763</v>
      </c>
      <c r="AC1138" s="28"/>
      <c r="AD1138" s="28"/>
      <c r="AE1138" s="28"/>
      <c r="AF1138" s="28"/>
    </row>
    <row r="1139" ht="85.5" spans="1:32">
      <c r="A1139" s="32" t="s">
        <v>57</v>
      </c>
      <c r="B1139" s="14" t="s">
        <v>4095</v>
      </c>
      <c r="C1139" s="14" t="s">
        <v>4096</v>
      </c>
      <c r="D1139" s="14" t="s">
        <v>763</v>
      </c>
      <c r="E1139" s="14" t="s">
        <v>775</v>
      </c>
      <c r="F1139" s="14" t="s">
        <v>106</v>
      </c>
      <c r="G1139" s="14" t="s">
        <v>765</v>
      </c>
      <c r="H1139" s="14" t="s">
        <v>776</v>
      </c>
      <c r="I1139" s="14">
        <v>200</v>
      </c>
      <c r="J1139" s="14">
        <v>200</v>
      </c>
      <c r="K1139" s="14"/>
      <c r="L1139" s="14"/>
      <c r="M1139" s="14"/>
      <c r="N1139" s="14">
        <v>200</v>
      </c>
      <c r="O1139" s="14"/>
      <c r="P1139" s="14"/>
      <c r="Q1139" s="14" t="s">
        <v>119</v>
      </c>
      <c r="R1139" s="14" t="s">
        <v>108</v>
      </c>
      <c r="S1139" s="14" t="s">
        <v>108</v>
      </c>
      <c r="T1139" s="14" t="s">
        <v>120</v>
      </c>
      <c r="U1139" s="14" t="s">
        <v>120</v>
      </c>
      <c r="V1139" s="14" t="s">
        <v>120</v>
      </c>
      <c r="W1139" s="14">
        <v>45</v>
      </c>
      <c r="X1139" s="14">
        <v>210</v>
      </c>
      <c r="Y1139" s="14">
        <v>746</v>
      </c>
      <c r="Z1139" s="14" t="s">
        <v>1197</v>
      </c>
      <c r="AA1139" s="14" t="s">
        <v>4094</v>
      </c>
      <c r="AB1139" s="14" t="s">
        <v>763</v>
      </c>
      <c r="AC1139" s="28"/>
      <c r="AD1139" s="28"/>
      <c r="AE1139" s="28"/>
      <c r="AF1139" s="28"/>
    </row>
    <row r="1140" ht="71.25" spans="1:32">
      <c r="A1140" s="32" t="s">
        <v>57</v>
      </c>
      <c r="B1140" s="14" t="s">
        <v>4097</v>
      </c>
      <c r="C1140" s="14" t="s">
        <v>4098</v>
      </c>
      <c r="D1140" s="14" t="s">
        <v>763</v>
      </c>
      <c r="E1140" s="14" t="s">
        <v>1370</v>
      </c>
      <c r="F1140" s="14" t="s">
        <v>106</v>
      </c>
      <c r="G1140" s="14" t="s">
        <v>765</v>
      </c>
      <c r="H1140" s="14" t="s">
        <v>1371</v>
      </c>
      <c r="I1140" s="14">
        <v>60</v>
      </c>
      <c r="J1140" s="14">
        <v>60</v>
      </c>
      <c r="K1140" s="14"/>
      <c r="L1140" s="14"/>
      <c r="M1140" s="14"/>
      <c r="N1140" s="14">
        <v>60</v>
      </c>
      <c r="O1140" s="14"/>
      <c r="P1140" s="14"/>
      <c r="Q1140" s="14" t="s">
        <v>119</v>
      </c>
      <c r="R1140" s="14" t="s">
        <v>108</v>
      </c>
      <c r="S1140" s="14" t="s">
        <v>108</v>
      </c>
      <c r="T1140" s="14" t="s">
        <v>108</v>
      </c>
      <c r="U1140" s="14" t="s">
        <v>108</v>
      </c>
      <c r="V1140" s="14" t="s">
        <v>108</v>
      </c>
      <c r="W1140" s="14">
        <v>95</v>
      </c>
      <c r="X1140" s="14">
        <v>363</v>
      </c>
      <c r="Y1140" s="14">
        <v>363</v>
      </c>
      <c r="Z1140" s="14" t="s">
        <v>1197</v>
      </c>
      <c r="AA1140" s="14" t="s">
        <v>4099</v>
      </c>
      <c r="AB1140" s="14" t="s">
        <v>763</v>
      </c>
      <c r="AC1140" s="28"/>
      <c r="AD1140" s="28"/>
      <c r="AE1140" s="28"/>
      <c r="AF1140" s="28"/>
    </row>
    <row r="1141" ht="99.75" spans="1:32">
      <c r="A1141" s="32" t="s">
        <v>57</v>
      </c>
      <c r="B1141" s="14" t="s">
        <v>4100</v>
      </c>
      <c r="C1141" s="14" t="s">
        <v>4101</v>
      </c>
      <c r="D1141" s="14" t="s">
        <v>763</v>
      </c>
      <c r="E1141" s="14" t="s">
        <v>2484</v>
      </c>
      <c r="F1141" s="14" t="s">
        <v>106</v>
      </c>
      <c r="G1141" s="14" t="s">
        <v>765</v>
      </c>
      <c r="H1141" s="14" t="s">
        <v>2485</v>
      </c>
      <c r="I1141" s="14">
        <v>50</v>
      </c>
      <c r="J1141" s="14">
        <v>50</v>
      </c>
      <c r="K1141" s="14"/>
      <c r="L1141" s="14"/>
      <c r="M1141" s="14"/>
      <c r="N1141" s="14">
        <v>50</v>
      </c>
      <c r="O1141" s="14"/>
      <c r="P1141" s="14"/>
      <c r="Q1141" s="14" t="s">
        <v>119</v>
      </c>
      <c r="R1141" s="14" t="s">
        <v>108</v>
      </c>
      <c r="S1141" s="14" t="s">
        <v>108</v>
      </c>
      <c r="T1141" s="14" t="s">
        <v>108</v>
      </c>
      <c r="U1141" s="14" t="s">
        <v>108</v>
      </c>
      <c r="V1141" s="14" t="s">
        <v>120</v>
      </c>
      <c r="W1141" s="14">
        <v>38</v>
      </c>
      <c r="X1141" s="14">
        <v>184</v>
      </c>
      <c r="Y1141" s="14">
        <v>528</v>
      </c>
      <c r="Z1141" s="14" t="s">
        <v>1197</v>
      </c>
      <c r="AA1141" s="14" t="s">
        <v>4102</v>
      </c>
      <c r="AB1141" s="14" t="s">
        <v>763</v>
      </c>
      <c r="AC1141" s="28"/>
      <c r="AD1141" s="28"/>
      <c r="AE1141" s="28"/>
      <c r="AF1141" s="28"/>
    </row>
    <row r="1142" ht="85.5" spans="1:32">
      <c r="A1142" s="32" t="s">
        <v>57</v>
      </c>
      <c r="B1142" s="14" t="s">
        <v>4103</v>
      </c>
      <c r="C1142" s="14" t="s">
        <v>4104</v>
      </c>
      <c r="D1142" s="14" t="s">
        <v>763</v>
      </c>
      <c r="E1142" s="14" t="s">
        <v>1572</v>
      </c>
      <c r="F1142" s="14" t="s">
        <v>106</v>
      </c>
      <c r="G1142" s="14" t="s">
        <v>765</v>
      </c>
      <c r="H1142" s="14" t="s">
        <v>1573</v>
      </c>
      <c r="I1142" s="14">
        <v>110</v>
      </c>
      <c r="J1142" s="14">
        <v>110</v>
      </c>
      <c r="K1142" s="14"/>
      <c r="L1142" s="14"/>
      <c r="M1142" s="14"/>
      <c r="N1142" s="14">
        <v>110</v>
      </c>
      <c r="O1142" s="14"/>
      <c r="P1142" s="14"/>
      <c r="Q1142" s="14" t="s">
        <v>119</v>
      </c>
      <c r="R1142" s="14" t="s">
        <v>108</v>
      </c>
      <c r="S1142" s="14" t="s">
        <v>108</v>
      </c>
      <c r="T1142" s="14" t="s">
        <v>120</v>
      </c>
      <c r="U1142" s="14" t="s">
        <v>120</v>
      </c>
      <c r="V1142" s="14" t="s">
        <v>120</v>
      </c>
      <c r="W1142" s="14">
        <v>44</v>
      </c>
      <c r="X1142" s="14">
        <v>156</v>
      </c>
      <c r="Y1142" s="14">
        <v>1200</v>
      </c>
      <c r="Z1142" s="14" t="s">
        <v>1197</v>
      </c>
      <c r="AA1142" s="14" t="s">
        <v>4105</v>
      </c>
      <c r="AB1142" s="14" t="s">
        <v>763</v>
      </c>
      <c r="AC1142" s="28"/>
      <c r="AD1142" s="28"/>
      <c r="AE1142" s="28"/>
      <c r="AF1142" s="28"/>
    </row>
    <row r="1143" ht="85.5" spans="1:32">
      <c r="A1143" s="32" t="s">
        <v>57</v>
      </c>
      <c r="B1143" s="14" t="s">
        <v>4106</v>
      </c>
      <c r="C1143" s="14" t="s">
        <v>4107</v>
      </c>
      <c r="D1143" s="14" t="s">
        <v>763</v>
      </c>
      <c r="E1143" s="14" t="s">
        <v>770</v>
      </c>
      <c r="F1143" s="14" t="s">
        <v>106</v>
      </c>
      <c r="G1143" s="14" t="s">
        <v>765</v>
      </c>
      <c r="H1143" s="14" t="s">
        <v>771</v>
      </c>
      <c r="I1143" s="14">
        <v>150</v>
      </c>
      <c r="J1143" s="14">
        <v>150</v>
      </c>
      <c r="K1143" s="14"/>
      <c r="L1143" s="14"/>
      <c r="M1143" s="14"/>
      <c r="N1143" s="14">
        <v>150</v>
      </c>
      <c r="O1143" s="14"/>
      <c r="P1143" s="14"/>
      <c r="Q1143" s="14" t="s">
        <v>119</v>
      </c>
      <c r="R1143" s="14" t="s">
        <v>108</v>
      </c>
      <c r="S1143" s="14" t="s">
        <v>108</v>
      </c>
      <c r="T1143" s="14" t="s">
        <v>120</v>
      </c>
      <c r="U1143" s="14" t="s">
        <v>120</v>
      </c>
      <c r="V1143" s="14" t="s">
        <v>120</v>
      </c>
      <c r="W1143" s="14">
        <v>22</v>
      </c>
      <c r="X1143" s="14">
        <v>71</v>
      </c>
      <c r="Y1143" s="14">
        <v>235</v>
      </c>
      <c r="Z1143" s="14" t="s">
        <v>1197</v>
      </c>
      <c r="AA1143" s="14" t="s">
        <v>4108</v>
      </c>
      <c r="AB1143" s="14" t="s">
        <v>763</v>
      </c>
      <c r="AC1143" s="28"/>
      <c r="AD1143" s="28"/>
      <c r="AE1143" s="28"/>
      <c r="AF1143" s="28"/>
    </row>
    <row r="1144" ht="85.5" spans="1:32">
      <c r="A1144" s="32" t="s">
        <v>57</v>
      </c>
      <c r="B1144" s="14" t="s">
        <v>4109</v>
      </c>
      <c r="C1144" s="14" t="s">
        <v>4110</v>
      </c>
      <c r="D1144" s="14" t="s">
        <v>763</v>
      </c>
      <c r="E1144" s="14" t="s">
        <v>770</v>
      </c>
      <c r="F1144" s="14" t="s">
        <v>106</v>
      </c>
      <c r="G1144" s="14" t="s">
        <v>765</v>
      </c>
      <c r="H1144" s="14" t="s">
        <v>771</v>
      </c>
      <c r="I1144" s="14">
        <v>45</v>
      </c>
      <c r="J1144" s="14">
        <v>45</v>
      </c>
      <c r="K1144" s="14"/>
      <c r="L1144" s="14"/>
      <c r="M1144" s="14"/>
      <c r="N1144" s="14">
        <v>45</v>
      </c>
      <c r="O1144" s="14"/>
      <c r="P1144" s="14"/>
      <c r="Q1144" s="14" t="s">
        <v>119</v>
      </c>
      <c r="R1144" s="14" t="s">
        <v>108</v>
      </c>
      <c r="S1144" s="14" t="s">
        <v>108</v>
      </c>
      <c r="T1144" s="14" t="s">
        <v>120</v>
      </c>
      <c r="U1144" s="14" t="s">
        <v>120</v>
      </c>
      <c r="V1144" s="14" t="s">
        <v>120</v>
      </c>
      <c r="W1144" s="14">
        <v>13</v>
      </c>
      <c r="X1144" s="14">
        <v>51</v>
      </c>
      <c r="Y1144" s="14">
        <v>221</v>
      </c>
      <c r="Z1144" s="14" t="s">
        <v>1197</v>
      </c>
      <c r="AA1144" s="14" t="s">
        <v>4111</v>
      </c>
      <c r="AB1144" s="14" t="s">
        <v>763</v>
      </c>
      <c r="AC1144" s="28"/>
      <c r="AD1144" s="28"/>
      <c r="AE1144" s="28"/>
      <c r="AF1144" s="28"/>
    </row>
    <row r="1145" ht="85.5" spans="1:32">
      <c r="A1145" s="32" t="s">
        <v>57</v>
      </c>
      <c r="B1145" s="14" t="s">
        <v>4112</v>
      </c>
      <c r="C1145" s="14" t="s">
        <v>4113</v>
      </c>
      <c r="D1145" s="14" t="s">
        <v>763</v>
      </c>
      <c r="E1145" s="14" t="s">
        <v>770</v>
      </c>
      <c r="F1145" s="14" t="s">
        <v>106</v>
      </c>
      <c r="G1145" s="14" t="s">
        <v>765</v>
      </c>
      <c r="H1145" s="14" t="s">
        <v>771</v>
      </c>
      <c r="I1145" s="14">
        <v>120</v>
      </c>
      <c r="J1145" s="14">
        <v>120</v>
      </c>
      <c r="K1145" s="14"/>
      <c r="L1145" s="14"/>
      <c r="M1145" s="14"/>
      <c r="N1145" s="14">
        <v>120</v>
      </c>
      <c r="O1145" s="14"/>
      <c r="P1145" s="14"/>
      <c r="Q1145" s="14" t="s">
        <v>119</v>
      </c>
      <c r="R1145" s="14" t="s">
        <v>108</v>
      </c>
      <c r="S1145" s="14" t="s">
        <v>108</v>
      </c>
      <c r="T1145" s="14" t="s">
        <v>120</v>
      </c>
      <c r="U1145" s="14" t="s">
        <v>120</v>
      </c>
      <c r="V1145" s="14" t="s">
        <v>120</v>
      </c>
      <c r="W1145" s="14">
        <v>12</v>
      </c>
      <c r="X1145" s="14">
        <v>45</v>
      </c>
      <c r="Y1145" s="14">
        <v>189</v>
      </c>
      <c r="Z1145" s="14" t="s">
        <v>1197</v>
      </c>
      <c r="AA1145" s="14" t="s">
        <v>4114</v>
      </c>
      <c r="AB1145" s="14" t="s">
        <v>763</v>
      </c>
      <c r="AC1145" s="28"/>
      <c r="AD1145" s="28"/>
      <c r="AE1145" s="28"/>
      <c r="AF1145" s="28"/>
    </row>
    <row r="1146" ht="85.5" spans="1:32">
      <c r="A1146" s="32" t="s">
        <v>57</v>
      </c>
      <c r="B1146" s="14" t="s">
        <v>4115</v>
      </c>
      <c r="C1146" s="14" t="s">
        <v>4116</v>
      </c>
      <c r="D1146" s="14" t="s">
        <v>763</v>
      </c>
      <c r="E1146" s="14" t="s">
        <v>770</v>
      </c>
      <c r="F1146" s="14" t="s">
        <v>106</v>
      </c>
      <c r="G1146" s="14" t="s">
        <v>765</v>
      </c>
      <c r="H1146" s="14" t="s">
        <v>771</v>
      </c>
      <c r="I1146" s="14">
        <v>30</v>
      </c>
      <c r="J1146" s="14">
        <v>30</v>
      </c>
      <c r="K1146" s="14"/>
      <c r="L1146" s="14"/>
      <c r="M1146" s="14"/>
      <c r="N1146" s="14">
        <v>30</v>
      </c>
      <c r="O1146" s="14"/>
      <c r="P1146" s="14"/>
      <c r="Q1146" s="14" t="s">
        <v>119</v>
      </c>
      <c r="R1146" s="14" t="s">
        <v>108</v>
      </c>
      <c r="S1146" s="14" t="s">
        <v>108</v>
      </c>
      <c r="T1146" s="14" t="s">
        <v>120</v>
      </c>
      <c r="U1146" s="14" t="s">
        <v>120</v>
      </c>
      <c r="V1146" s="14" t="s">
        <v>120</v>
      </c>
      <c r="W1146" s="14">
        <v>13</v>
      </c>
      <c r="X1146" s="14">
        <v>51</v>
      </c>
      <c r="Y1146" s="14">
        <v>221</v>
      </c>
      <c r="Z1146" s="14" t="s">
        <v>1197</v>
      </c>
      <c r="AA1146" s="14" t="s">
        <v>4117</v>
      </c>
      <c r="AB1146" s="14" t="s">
        <v>763</v>
      </c>
      <c r="AC1146" s="28"/>
      <c r="AD1146" s="28"/>
      <c r="AE1146" s="28"/>
      <c r="AF1146" s="28"/>
    </row>
    <row r="1147" ht="99.75" spans="1:32">
      <c r="A1147" s="32" t="s">
        <v>57</v>
      </c>
      <c r="B1147" s="14" t="s">
        <v>4118</v>
      </c>
      <c r="C1147" s="14" t="s">
        <v>4119</v>
      </c>
      <c r="D1147" s="14" t="s">
        <v>763</v>
      </c>
      <c r="E1147" s="14" t="s">
        <v>1365</v>
      </c>
      <c r="F1147" s="14" t="s">
        <v>106</v>
      </c>
      <c r="G1147" s="14" t="s">
        <v>765</v>
      </c>
      <c r="H1147" s="14" t="s">
        <v>1366</v>
      </c>
      <c r="I1147" s="14">
        <v>25</v>
      </c>
      <c r="J1147" s="14">
        <v>25</v>
      </c>
      <c r="K1147" s="14"/>
      <c r="L1147" s="14"/>
      <c r="M1147" s="14"/>
      <c r="N1147" s="14">
        <v>25</v>
      </c>
      <c r="O1147" s="14"/>
      <c r="P1147" s="14"/>
      <c r="Q1147" s="14" t="s">
        <v>119</v>
      </c>
      <c r="R1147" s="14" t="s">
        <v>108</v>
      </c>
      <c r="S1147" s="14" t="s">
        <v>108</v>
      </c>
      <c r="T1147" s="14" t="s">
        <v>120</v>
      </c>
      <c r="U1147" s="14" t="s">
        <v>120</v>
      </c>
      <c r="V1147" s="14" t="s">
        <v>120</v>
      </c>
      <c r="W1147" s="14">
        <v>32</v>
      </c>
      <c r="X1147" s="14">
        <v>121</v>
      </c>
      <c r="Y1147" s="14">
        <v>473</v>
      </c>
      <c r="Z1147" s="14" t="s">
        <v>1197</v>
      </c>
      <c r="AA1147" s="14" t="s">
        <v>4120</v>
      </c>
      <c r="AB1147" s="14" t="s">
        <v>763</v>
      </c>
      <c r="AC1147" s="28"/>
      <c r="AD1147" s="28"/>
      <c r="AE1147" s="28"/>
      <c r="AF1147" s="28"/>
    </row>
    <row r="1148" ht="99.75" spans="1:32">
      <c r="A1148" s="32" t="s">
        <v>57</v>
      </c>
      <c r="B1148" s="14" t="s">
        <v>4121</v>
      </c>
      <c r="C1148" s="14" t="s">
        <v>4122</v>
      </c>
      <c r="D1148" s="14" t="s">
        <v>763</v>
      </c>
      <c r="E1148" s="14" t="s">
        <v>1365</v>
      </c>
      <c r="F1148" s="14" t="s">
        <v>106</v>
      </c>
      <c r="G1148" s="14" t="s">
        <v>765</v>
      </c>
      <c r="H1148" s="14" t="s">
        <v>1366</v>
      </c>
      <c r="I1148" s="14">
        <v>25</v>
      </c>
      <c r="J1148" s="14">
        <v>25</v>
      </c>
      <c r="K1148" s="14"/>
      <c r="L1148" s="14"/>
      <c r="M1148" s="14"/>
      <c r="N1148" s="14">
        <v>25</v>
      </c>
      <c r="O1148" s="14"/>
      <c r="P1148" s="14"/>
      <c r="Q1148" s="14" t="s">
        <v>119</v>
      </c>
      <c r="R1148" s="14" t="s">
        <v>108</v>
      </c>
      <c r="S1148" s="14" t="s">
        <v>108</v>
      </c>
      <c r="T1148" s="14" t="s">
        <v>120</v>
      </c>
      <c r="U1148" s="14" t="s">
        <v>120</v>
      </c>
      <c r="V1148" s="14" t="s">
        <v>120</v>
      </c>
      <c r="W1148" s="14">
        <v>32</v>
      </c>
      <c r="X1148" s="14">
        <v>121</v>
      </c>
      <c r="Y1148" s="14">
        <v>473</v>
      </c>
      <c r="Z1148" s="14" t="s">
        <v>1197</v>
      </c>
      <c r="AA1148" s="14" t="s">
        <v>4123</v>
      </c>
      <c r="AB1148" s="14" t="s">
        <v>763</v>
      </c>
      <c r="AC1148" s="28"/>
      <c r="AD1148" s="28"/>
      <c r="AE1148" s="28"/>
      <c r="AF1148" s="28"/>
    </row>
    <row r="1149" ht="99.75" spans="1:32">
      <c r="A1149" s="32" t="s">
        <v>57</v>
      </c>
      <c r="B1149" s="14" t="s">
        <v>4124</v>
      </c>
      <c r="C1149" s="14" t="s">
        <v>4125</v>
      </c>
      <c r="D1149" s="14" t="s">
        <v>763</v>
      </c>
      <c r="E1149" s="14" t="s">
        <v>1365</v>
      </c>
      <c r="F1149" s="14" t="s">
        <v>106</v>
      </c>
      <c r="G1149" s="14" t="s">
        <v>765</v>
      </c>
      <c r="H1149" s="14" t="s">
        <v>1366</v>
      </c>
      <c r="I1149" s="14">
        <v>20</v>
      </c>
      <c r="J1149" s="14">
        <v>20</v>
      </c>
      <c r="K1149" s="14"/>
      <c r="L1149" s="14"/>
      <c r="M1149" s="14"/>
      <c r="N1149" s="14">
        <v>20</v>
      </c>
      <c r="O1149" s="14"/>
      <c r="P1149" s="14"/>
      <c r="Q1149" s="14" t="s">
        <v>119</v>
      </c>
      <c r="R1149" s="14" t="s">
        <v>108</v>
      </c>
      <c r="S1149" s="14" t="s">
        <v>108</v>
      </c>
      <c r="T1149" s="14" t="s">
        <v>120</v>
      </c>
      <c r="U1149" s="14" t="s">
        <v>120</v>
      </c>
      <c r="V1149" s="14" t="s">
        <v>120</v>
      </c>
      <c r="W1149" s="14">
        <v>20</v>
      </c>
      <c r="X1149" s="14">
        <v>82</v>
      </c>
      <c r="Y1149" s="14">
        <v>282</v>
      </c>
      <c r="Z1149" s="14" t="s">
        <v>1197</v>
      </c>
      <c r="AA1149" s="14" t="s">
        <v>4126</v>
      </c>
      <c r="AB1149" s="14" t="s">
        <v>763</v>
      </c>
      <c r="AC1149" s="28"/>
      <c r="AD1149" s="28"/>
      <c r="AE1149" s="28"/>
      <c r="AF1149" s="28"/>
    </row>
    <row r="1150" ht="99.75" spans="1:32">
      <c r="A1150" s="32" t="s">
        <v>57</v>
      </c>
      <c r="B1150" s="14" t="s">
        <v>4127</v>
      </c>
      <c r="C1150" s="14" t="s">
        <v>4128</v>
      </c>
      <c r="D1150" s="14" t="s">
        <v>763</v>
      </c>
      <c r="E1150" s="14" t="s">
        <v>1365</v>
      </c>
      <c r="F1150" s="14" t="s">
        <v>106</v>
      </c>
      <c r="G1150" s="14" t="s">
        <v>765</v>
      </c>
      <c r="H1150" s="14" t="s">
        <v>1366</v>
      </c>
      <c r="I1150" s="14">
        <v>20</v>
      </c>
      <c r="J1150" s="14">
        <v>20</v>
      </c>
      <c r="K1150" s="14"/>
      <c r="L1150" s="14"/>
      <c r="M1150" s="14"/>
      <c r="N1150" s="14">
        <v>20</v>
      </c>
      <c r="O1150" s="14"/>
      <c r="P1150" s="14"/>
      <c r="Q1150" s="14" t="s">
        <v>119</v>
      </c>
      <c r="R1150" s="14" t="s">
        <v>108</v>
      </c>
      <c r="S1150" s="14" t="s">
        <v>108</v>
      </c>
      <c r="T1150" s="14" t="s">
        <v>120</v>
      </c>
      <c r="U1150" s="14" t="s">
        <v>120</v>
      </c>
      <c r="V1150" s="14" t="s">
        <v>120</v>
      </c>
      <c r="W1150" s="14">
        <v>20</v>
      </c>
      <c r="X1150" s="14">
        <v>82</v>
      </c>
      <c r="Y1150" s="14">
        <v>282</v>
      </c>
      <c r="Z1150" s="14" t="s">
        <v>1197</v>
      </c>
      <c r="AA1150" s="14" t="s">
        <v>4126</v>
      </c>
      <c r="AB1150" s="14" t="s">
        <v>763</v>
      </c>
      <c r="AC1150" s="28"/>
      <c r="AD1150" s="28"/>
      <c r="AE1150" s="28"/>
      <c r="AF1150" s="28"/>
    </row>
    <row r="1151" ht="57" spans="1:32">
      <c r="A1151" s="32" t="s">
        <v>57</v>
      </c>
      <c r="B1151" s="14" t="s">
        <v>4129</v>
      </c>
      <c r="C1151" s="14" t="s">
        <v>4130</v>
      </c>
      <c r="D1151" s="14" t="s">
        <v>763</v>
      </c>
      <c r="E1151" s="14" t="s">
        <v>1140</v>
      </c>
      <c r="F1151" s="14" t="s">
        <v>106</v>
      </c>
      <c r="G1151" s="14" t="s">
        <v>765</v>
      </c>
      <c r="H1151" s="14" t="s">
        <v>4131</v>
      </c>
      <c r="I1151" s="14">
        <v>30</v>
      </c>
      <c r="J1151" s="14">
        <v>30</v>
      </c>
      <c r="K1151" s="14"/>
      <c r="L1151" s="14"/>
      <c r="M1151" s="14"/>
      <c r="N1151" s="14">
        <v>30</v>
      </c>
      <c r="O1151" s="14"/>
      <c r="P1151" s="14"/>
      <c r="Q1151" s="14" t="s">
        <v>119</v>
      </c>
      <c r="R1151" s="14" t="s">
        <v>108</v>
      </c>
      <c r="S1151" s="14" t="s">
        <v>108</v>
      </c>
      <c r="T1151" s="14" t="s">
        <v>120</v>
      </c>
      <c r="U1151" s="14" t="s">
        <v>120</v>
      </c>
      <c r="V1151" s="14" t="s">
        <v>120</v>
      </c>
      <c r="W1151" s="14">
        <v>25</v>
      </c>
      <c r="X1151" s="14">
        <v>78</v>
      </c>
      <c r="Y1151" s="14">
        <v>156</v>
      </c>
      <c r="Z1151" s="14" t="s">
        <v>1197</v>
      </c>
      <c r="AA1151" s="14" t="s">
        <v>4132</v>
      </c>
      <c r="AB1151" s="14" t="s">
        <v>763</v>
      </c>
      <c r="AC1151" s="28"/>
      <c r="AD1151" s="28"/>
      <c r="AE1151" s="28"/>
      <c r="AF1151" s="28"/>
    </row>
    <row r="1152" ht="57" spans="1:32">
      <c r="A1152" s="32" t="s">
        <v>57</v>
      </c>
      <c r="B1152" s="14" t="s">
        <v>4133</v>
      </c>
      <c r="C1152" s="14" t="s">
        <v>4134</v>
      </c>
      <c r="D1152" s="14" t="s">
        <v>763</v>
      </c>
      <c r="E1152" s="14" t="s">
        <v>1140</v>
      </c>
      <c r="F1152" s="14" t="s">
        <v>106</v>
      </c>
      <c r="G1152" s="14" t="s">
        <v>765</v>
      </c>
      <c r="H1152" s="14" t="s">
        <v>4131</v>
      </c>
      <c r="I1152" s="14">
        <v>50</v>
      </c>
      <c r="J1152" s="14">
        <v>50</v>
      </c>
      <c r="K1152" s="14"/>
      <c r="L1152" s="14"/>
      <c r="M1152" s="14"/>
      <c r="N1152" s="14">
        <v>50</v>
      </c>
      <c r="O1152" s="14"/>
      <c r="P1152" s="14"/>
      <c r="Q1152" s="14" t="s">
        <v>119</v>
      </c>
      <c r="R1152" s="14" t="s">
        <v>108</v>
      </c>
      <c r="S1152" s="14" t="s">
        <v>108</v>
      </c>
      <c r="T1152" s="14" t="s">
        <v>120</v>
      </c>
      <c r="U1152" s="14" t="s">
        <v>120</v>
      </c>
      <c r="V1152" s="14" t="s">
        <v>120</v>
      </c>
      <c r="W1152" s="14">
        <v>120</v>
      </c>
      <c r="X1152" s="14">
        <v>450</v>
      </c>
      <c r="Y1152" s="14">
        <v>650</v>
      </c>
      <c r="Z1152" s="14" t="s">
        <v>1197</v>
      </c>
      <c r="AA1152" s="14" t="s">
        <v>4135</v>
      </c>
      <c r="AB1152" s="14" t="s">
        <v>763</v>
      </c>
      <c r="AC1152" s="28"/>
      <c r="AD1152" s="28"/>
      <c r="AE1152" s="28"/>
      <c r="AF1152" s="28"/>
    </row>
    <row r="1153" ht="57" spans="1:32">
      <c r="A1153" s="32" t="s">
        <v>57</v>
      </c>
      <c r="B1153" s="14" t="s">
        <v>4136</v>
      </c>
      <c r="C1153" s="14" t="s">
        <v>4137</v>
      </c>
      <c r="D1153" s="14" t="s">
        <v>763</v>
      </c>
      <c r="E1153" s="14" t="s">
        <v>780</v>
      </c>
      <c r="F1153" s="14" t="s">
        <v>106</v>
      </c>
      <c r="G1153" s="14" t="s">
        <v>765</v>
      </c>
      <c r="H1153" s="14" t="s">
        <v>781</v>
      </c>
      <c r="I1153" s="14">
        <v>50</v>
      </c>
      <c r="J1153" s="14">
        <v>50</v>
      </c>
      <c r="K1153" s="14"/>
      <c r="L1153" s="14"/>
      <c r="M1153" s="14"/>
      <c r="N1153" s="14">
        <v>50</v>
      </c>
      <c r="O1153" s="14"/>
      <c r="P1153" s="14"/>
      <c r="Q1153" s="14" t="s">
        <v>119</v>
      </c>
      <c r="R1153" s="14" t="s">
        <v>108</v>
      </c>
      <c r="S1153" s="14" t="s">
        <v>108</v>
      </c>
      <c r="T1153" s="14" t="s">
        <v>108</v>
      </c>
      <c r="U1153" s="14" t="s">
        <v>108</v>
      </c>
      <c r="V1153" s="14" t="s">
        <v>120</v>
      </c>
      <c r="W1153" s="14">
        <v>68</v>
      </c>
      <c r="X1153" s="14">
        <v>275</v>
      </c>
      <c r="Y1153" s="14">
        <v>1120</v>
      </c>
      <c r="Z1153" s="14" t="s">
        <v>1197</v>
      </c>
      <c r="AA1153" s="14" t="s">
        <v>4138</v>
      </c>
      <c r="AB1153" s="14" t="s">
        <v>763</v>
      </c>
      <c r="AC1153" s="28"/>
      <c r="AD1153" s="28"/>
      <c r="AE1153" s="28"/>
      <c r="AF1153" s="28"/>
    </row>
    <row r="1154" ht="85.5" spans="1:32">
      <c r="A1154" s="32" t="s">
        <v>57</v>
      </c>
      <c r="B1154" s="14" t="s">
        <v>4139</v>
      </c>
      <c r="C1154" s="14" t="s">
        <v>4140</v>
      </c>
      <c r="D1154" s="14" t="s">
        <v>763</v>
      </c>
      <c r="E1154" s="14" t="s">
        <v>1365</v>
      </c>
      <c r="F1154" s="14" t="s">
        <v>106</v>
      </c>
      <c r="G1154" s="14" t="s">
        <v>1365</v>
      </c>
      <c r="H1154" s="14" t="s">
        <v>1366</v>
      </c>
      <c r="I1154" s="14">
        <v>15</v>
      </c>
      <c r="J1154" s="14">
        <v>15</v>
      </c>
      <c r="K1154" s="14"/>
      <c r="L1154" s="14"/>
      <c r="M1154" s="14"/>
      <c r="N1154" s="14">
        <v>15</v>
      </c>
      <c r="O1154" s="14"/>
      <c r="P1154" s="14"/>
      <c r="Q1154" s="14" t="s">
        <v>119</v>
      </c>
      <c r="R1154" s="14" t="s">
        <v>108</v>
      </c>
      <c r="S1154" s="14" t="s">
        <v>108</v>
      </c>
      <c r="T1154" s="14" t="s">
        <v>120</v>
      </c>
      <c r="U1154" s="14" t="s">
        <v>120</v>
      </c>
      <c r="V1154" s="14" t="s">
        <v>120</v>
      </c>
      <c r="W1154" s="14">
        <v>146</v>
      </c>
      <c r="X1154" s="14">
        <v>515</v>
      </c>
      <c r="Y1154" s="14">
        <v>1865</v>
      </c>
      <c r="Z1154" s="14" t="s">
        <v>1197</v>
      </c>
      <c r="AA1154" s="14" t="s">
        <v>4141</v>
      </c>
      <c r="AB1154" s="14" t="s">
        <v>763</v>
      </c>
      <c r="AC1154" s="28"/>
      <c r="AD1154" s="28"/>
      <c r="AE1154" s="28"/>
      <c r="AF1154" s="28"/>
    </row>
    <row r="1155" ht="57" spans="1:32">
      <c r="A1155" s="32" t="s">
        <v>57</v>
      </c>
      <c r="B1155" s="14" t="s">
        <v>4142</v>
      </c>
      <c r="C1155" s="14" t="s">
        <v>4143</v>
      </c>
      <c r="D1155" s="14" t="s">
        <v>763</v>
      </c>
      <c r="E1155" s="14" t="s">
        <v>1140</v>
      </c>
      <c r="F1155" s="14" t="s">
        <v>106</v>
      </c>
      <c r="G1155" s="14" t="s">
        <v>765</v>
      </c>
      <c r="H1155" s="14" t="s">
        <v>4131</v>
      </c>
      <c r="I1155" s="14">
        <v>50</v>
      </c>
      <c r="J1155" s="14">
        <v>50</v>
      </c>
      <c r="K1155" s="14"/>
      <c r="L1155" s="14"/>
      <c r="M1155" s="14"/>
      <c r="N1155" s="14">
        <v>50</v>
      </c>
      <c r="O1155" s="14"/>
      <c r="P1155" s="14"/>
      <c r="Q1155" s="14" t="s">
        <v>119</v>
      </c>
      <c r="R1155" s="14" t="s">
        <v>108</v>
      </c>
      <c r="S1155" s="14" t="s">
        <v>108</v>
      </c>
      <c r="T1155" s="14" t="s">
        <v>120</v>
      </c>
      <c r="U1155" s="14" t="s">
        <v>120</v>
      </c>
      <c r="V1155" s="14" t="s">
        <v>120</v>
      </c>
      <c r="W1155" s="14">
        <v>120</v>
      </c>
      <c r="X1155" s="14">
        <v>450</v>
      </c>
      <c r="Y1155" s="14">
        <v>650</v>
      </c>
      <c r="Z1155" s="14" t="s">
        <v>1197</v>
      </c>
      <c r="AA1155" s="14" t="s">
        <v>4144</v>
      </c>
      <c r="AB1155" s="14" t="s">
        <v>763</v>
      </c>
      <c r="AC1155" s="28"/>
      <c r="AD1155" s="28"/>
      <c r="AE1155" s="28"/>
      <c r="AF1155" s="28"/>
    </row>
    <row r="1156" ht="57" spans="1:32">
      <c r="A1156" s="32" t="s">
        <v>57</v>
      </c>
      <c r="B1156" s="14" t="s">
        <v>4145</v>
      </c>
      <c r="C1156" s="14" t="s">
        <v>4146</v>
      </c>
      <c r="D1156" s="14" t="s">
        <v>763</v>
      </c>
      <c r="E1156" s="14" t="s">
        <v>1140</v>
      </c>
      <c r="F1156" s="14" t="s">
        <v>106</v>
      </c>
      <c r="G1156" s="14" t="s">
        <v>765</v>
      </c>
      <c r="H1156" s="14" t="s">
        <v>4131</v>
      </c>
      <c r="I1156" s="14">
        <v>50</v>
      </c>
      <c r="J1156" s="14">
        <v>50</v>
      </c>
      <c r="K1156" s="14"/>
      <c r="L1156" s="14"/>
      <c r="M1156" s="14"/>
      <c r="N1156" s="14">
        <v>50</v>
      </c>
      <c r="O1156" s="14"/>
      <c r="P1156" s="14"/>
      <c r="Q1156" s="14" t="s">
        <v>119</v>
      </c>
      <c r="R1156" s="14" t="s">
        <v>108</v>
      </c>
      <c r="S1156" s="14" t="s">
        <v>108</v>
      </c>
      <c r="T1156" s="14" t="s">
        <v>120</v>
      </c>
      <c r="U1156" s="14" t="s">
        <v>120</v>
      </c>
      <c r="V1156" s="14" t="s">
        <v>120</v>
      </c>
      <c r="W1156" s="14">
        <v>120</v>
      </c>
      <c r="X1156" s="14">
        <v>450</v>
      </c>
      <c r="Y1156" s="14">
        <v>650</v>
      </c>
      <c r="Z1156" s="14" t="s">
        <v>1197</v>
      </c>
      <c r="AA1156" s="14" t="s">
        <v>4144</v>
      </c>
      <c r="AB1156" s="14" t="s">
        <v>763</v>
      </c>
      <c r="AC1156" s="28"/>
      <c r="AD1156" s="28"/>
      <c r="AE1156" s="28"/>
      <c r="AF1156" s="28"/>
    </row>
    <row r="1157" ht="85.5" spans="1:32">
      <c r="A1157" s="32" t="s">
        <v>57</v>
      </c>
      <c r="B1157" s="14" t="s">
        <v>4147</v>
      </c>
      <c r="C1157" s="14" t="s">
        <v>4148</v>
      </c>
      <c r="D1157" s="14" t="s">
        <v>763</v>
      </c>
      <c r="E1157" s="14" t="s">
        <v>770</v>
      </c>
      <c r="F1157" s="14" t="s">
        <v>106</v>
      </c>
      <c r="G1157" s="14" t="s">
        <v>4149</v>
      </c>
      <c r="H1157" s="14" t="s">
        <v>771</v>
      </c>
      <c r="I1157" s="14">
        <v>80</v>
      </c>
      <c r="J1157" s="14">
        <v>80</v>
      </c>
      <c r="K1157" s="14"/>
      <c r="L1157" s="14"/>
      <c r="M1157" s="14"/>
      <c r="N1157" s="14">
        <v>80</v>
      </c>
      <c r="O1157" s="14"/>
      <c r="P1157" s="14"/>
      <c r="Q1157" s="14" t="s">
        <v>119</v>
      </c>
      <c r="R1157" s="14" t="s">
        <v>108</v>
      </c>
      <c r="S1157" s="14" t="s">
        <v>108</v>
      </c>
      <c r="T1157" s="14" t="s">
        <v>120</v>
      </c>
      <c r="U1157" s="14" t="s">
        <v>120</v>
      </c>
      <c r="V1157" s="14" t="s">
        <v>120</v>
      </c>
      <c r="W1157" s="14">
        <v>14</v>
      </c>
      <c r="X1157" s="14">
        <v>48</v>
      </c>
      <c r="Y1157" s="14">
        <v>304</v>
      </c>
      <c r="Z1157" s="14" t="s">
        <v>1197</v>
      </c>
      <c r="AA1157" s="14" t="s">
        <v>4150</v>
      </c>
      <c r="AB1157" s="14" t="s">
        <v>763</v>
      </c>
      <c r="AC1157" s="28"/>
      <c r="AD1157" s="28"/>
      <c r="AE1157" s="28"/>
      <c r="AF1157" s="28"/>
    </row>
    <row r="1158" ht="57" spans="1:32">
      <c r="A1158" s="32" t="s">
        <v>57</v>
      </c>
      <c r="B1158" s="14" t="s">
        <v>4151</v>
      </c>
      <c r="C1158" s="14" t="s">
        <v>4152</v>
      </c>
      <c r="D1158" s="14" t="s">
        <v>763</v>
      </c>
      <c r="E1158" s="14" t="s">
        <v>1140</v>
      </c>
      <c r="F1158" s="14" t="s">
        <v>106</v>
      </c>
      <c r="G1158" s="14" t="s">
        <v>765</v>
      </c>
      <c r="H1158" s="14" t="s">
        <v>4131</v>
      </c>
      <c r="I1158" s="14">
        <v>12</v>
      </c>
      <c r="J1158" s="14">
        <v>12</v>
      </c>
      <c r="K1158" s="14"/>
      <c r="L1158" s="14"/>
      <c r="M1158" s="14"/>
      <c r="N1158" s="14">
        <v>12</v>
      </c>
      <c r="O1158" s="14"/>
      <c r="P1158" s="14"/>
      <c r="Q1158" s="14" t="s">
        <v>119</v>
      </c>
      <c r="R1158" s="14" t="s">
        <v>108</v>
      </c>
      <c r="S1158" s="14" t="s">
        <v>108</v>
      </c>
      <c r="T1158" s="14" t="s">
        <v>120</v>
      </c>
      <c r="U1158" s="14" t="s">
        <v>120</v>
      </c>
      <c r="V1158" s="14" t="s">
        <v>120</v>
      </c>
      <c r="W1158" s="14">
        <v>24</v>
      </c>
      <c r="X1158" s="14">
        <v>86</v>
      </c>
      <c r="Y1158" s="14">
        <v>213</v>
      </c>
      <c r="Z1158" s="14" t="s">
        <v>1197</v>
      </c>
      <c r="AA1158" s="14" t="s">
        <v>4153</v>
      </c>
      <c r="AB1158" s="14" t="s">
        <v>763</v>
      </c>
      <c r="AC1158" s="28"/>
      <c r="AD1158" s="28"/>
      <c r="AE1158" s="28"/>
      <c r="AF1158" s="28"/>
    </row>
    <row r="1159" ht="142.5" spans="1:32">
      <c r="A1159" s="32" t="s">
        <v>57</v>
      </c>
      <c r="B1159" s="14" t="s">
        <v>4154</v>
      </c>
      <c r="C1159" s="14" t="s">
        <v>4155</v>
      </c>
      <c r="D1159" s="14" t="s">
        <v>790</v>
      </c>
      <c r="E1159" s="14" t="s">
        <v>209</v>
      </c>
      <c r="F1159" s="14" t="s">
        <v>106</v>
      </c>
      <c r="G1159" s="14" t="s">
        <v>209</v>
      </c>
      <c r="H1159" s="14" t="s">
        <v>1577</v>
      </c>
      <c r="I1159" s="14">
        <v>108</v>
      </c>
      <c r="J1159" s="14">
        <v>108</v>
      </c>
      <c r="K1159" s="14"/>
      <c r="L1159" s="14">
        <v>108</v>
      </c>
      <c r="M1159" s="14"/>
      <c r="N1159" s="14"/>
      <c r="O1159" s="14"/>
      <c r="P1159" s="14"/>
      <c r="Q1159" s="14" t="s">
        <v>119</v>
      </c>
      <c r="R1159" s="14" t="s">
        <v>108</v>
      </c>
      <c r="S1159" s="14" t="s">
        <v>108</v>
      </c>
      <c r="T1159" s="14" t="s">
        <v>120</v>
      </c>
      <c r="U1159" s="14" t="s">
        <v>120</v>
      </c>
      <c r="V1159" s="14" t="s">
        <v>120</v>
      </c>
      <c r="W1159" s="14">
        <v>23</v>
      </c>
      <c r="X1159" s="14">
        <v>79</v>
      </c>
      <c r="Y1159" s="14">
        <v>101</v>
      </c>
      <c r="Z1159" s="14" t="s">
        <v>4156</v>
      </c>
      <c r="AA1159" s="14" t="s">
        <v>4157</v>
      </c>
      <c r="AB1159" s="14" t="s">
        <v>790</v>
      </c>
      <c r="AC1159" s="28"/>
      <c r="AD1159" s="28"/>
      <c r="AE1159" s="28"/>
      <c r="AF1159" s="28"/>
    </row>
    <row r="1160" ht="142.5" spans="1:32">
      <c r="A1160" s="32" t="s">
        <v>57</v>
      </c>
      <c r="B1160" s="14" t="s">
        <v>4158</v>
      </c>
      <c r="C1160" s="14" t="s">
        <v>4159</v>
      </c>
      <c r="D1160" s="14" t="s">
        <v>790</v>
      </c>
      <c r="E1160" s="14" t="s">
        <v>209</v>
      </c>
      <c r="F1160" s="14" t="s">
        <v>106</v>
      </c>
      <c r="G1160" s="14" t="s">
        <v>209</v>
      </c>
      <c r="H1160" s="14" t="s">
        <v>1577</v>
      </c>
      <c r="I1160" s="14">
        <v>28.5</v>
      </c>
      <c r="J1160" s="14">
        <v>28.5</v>
      </c>
      <c r="K1160" s="14"/>
      <c r="L1160" s="14">
        <v>28.5</v>
      </c>
      <c r="M1160" s="14"/>
      <c r="N1160" s="14"/>
      <c r="O1160" s="14"/>
      <c r="P1160" s="14"/>
      <c r="Q1160" s="14" t="s">
        <v>119</v>
      </c>
      <c r="R1160" s="14" t="s">
        <v>108</v>
      </c>
      <c r="S1160" s="14" t="s">
        <v>108</v>
      </c>
      <c r="T1160" s="14" t="s">
        <v>120</v>
      </c>
      <c r="U1160" s="14" t="s">
        <v>120</v>
      </c>
      <c r="V1160" s="14" t="s">
        <v>120</v>
      </c>
      <c r="W1160" s="14">
        <v>28</v>
      </c>
      <c r="X1160" s="14">
        <v>93</v>
      </c>
      <c r="Y1160" s="14">
        <v>176</v>
      </c>
      <c r="Z1160" s="14" t="s">
        <v>4156</v>
      </c>
      <c r="AA1160" s="14" t="s">
        <v>4160</v>
      </c>
      <c r="AB1160" s="14" t="s">
        <v>790</v>
      </c>
      <c r="AC1160" s="28"/>
      <c r="AD1160" s="28"/>
      <c r="AE1160" s="28"/>
      <c r="AF1160" s="28"/>
    </row>
    <row r="1161" ht="142.5" spans="1:32">
      <c r="A1161" s="32" t="s">
        <v>57</v>
      </c>
      <c r="B1161" s="14" t="s">
        <v>4161</v>
      </c>
      <c r="C1161" s="14" t="s">
        <v>4162</v>
      </c>
      <c r="D1161" s="14" t="s">
        <v>790</v>
      </c>
      <c r="E1161" s="14" t="s">
        <v>209</v>
      </c>
      <c r="F1161" s="14" t="s">
        <v>106</v>
      </c>
      <c r="G1161" s="14" t="s">
        <v>209</v>
      </c>
      <c r="H1161" s="14" t="s">
        <v>1577</v>
      </c>
      <c r="I1161" s="14">
        <v>29.5</v>
      </c>
      <c r="J1161" s="14">
        <v>29.5</v>
      </c>
      <c r="K1161" s="14"/>
      <c r="L1161" s="14">
        <v>29.5</v>
      </c>
      <c r="M1161" s="14"/>
      <c r="N1161" s="14"/>
      <c r="O1161" s="14"/>
      <c r="P1161" s="14"/>
      <c r="Q1161" s="14" t="s">
        <v>119</v>
      </c>
      <c r="R1161" s="14" t="s">
        <v>108</v>
      </c>
      <c r="S1161" s="14" t="s">
        <v>108</v>
      </c>
      <c r="T1161" s="14" t="s">
        <v>120</v>
      </c>
      <c r="U1161" s="14" t="s">
        <v>120</v>
      </c>
      <c r="V1161" s="14" t="s">
        <v>120</v>
      </c>
      <c r="W1161" s="14">
        <v>19</v>
      </c>
      <c r="X1161" s="14">
        <v>64</v>
      </c>
      <c r="Y1161" s="14">
        <v>117</v>
      </c>
      <c r="Z1161" s="14" t="s">
        <v>4156</v>
      </c>
      <c r="AA1161" s="14" t="s">
        <v>4163</v>
      </c>
      <c r="AB1161" s="14" t="s">
        <v>790</v>
      </c>
      <c r="AC1161" s="28"/>
      <c r="AD1161" s="28"/>
      <c r="AE1161" s="28"/>
      <c r="AF1161" s="28"/>
    </row>
    <row r="1162" ht="128.25" spans="1:32">
      <c r="A1162" s="32" t="s">
        <v>57</v>
      </c>
      <c r="B1162" s="14" t="s">
        <v>4164</v>
      </c>
      <c r="C1162" s="14" t="s">
        <v>4165</v>
      </c>
      <c r="D1162" s="14" t="s">
        <v>790</v>
      </c>
      <c r="E1162" s="14" t="s">
        <v>791</v>
      </c>
      <c r="F1162" s="14" t="s">
        <v>106</v>
      </c>
      <c r="G1162" s="14" t="s">
        <v>792</v>
      </c>
      <c r="H1162" s="14" t="s">
        <v>793</v>
      </c>
      <c r="I1162" s="14">
        <v>12</v>
      </c>
      <c r="J1162" s="14">
        <v>12</v>
      </c>
      <c r="K1162" s="14">
        <v>12</v>
      </c>
      <c r="L1162" s="14"/>
      <c r="M1162" s="14"/>
      <c r="N1162" s="14"/>
      <c r="O1162" s="14"/>
      <c r="P1162" s="14"/>
      <c r="Q1162" s="14" t="s">
        <v>119</v>
      </c>
      <c r="R1162" s="14" t="s">
        <v>108</v>
      </c>
      <c r="S1162" s="14" t="s">
        <v>108</v>
      </c>
      <c r="T1162" s="14" t="s">
        <v>120</v>
      </c>
      <c r="U1162" s="14" t="s">
        <v>120</v>
      </c>
      <c r="V1162" s="14" t="s">
        <v>120</v>
      </c>
      <c r="W1162" s="14">
        <v>45</v>
      </c>
      <c r="X1162" s="14">
        <v>167</v>
      </c>
      <c r="Y1162" s="14">
        <v>183</v>
      </c>
      <c r="Z1162" s="14" t="s">
        <v>1197</v>
      </c>
      <c r="AA1162" s="14" t="s">
        <v>4166</v>
      </c>
      <c r="AB1162" s="14" t="s">
        <v>790</v>
      </c>
      <c r="AC1162" s="28"/>
      <c r="AD1162" s="28"/>
      <c r="AE1162" s="28"/>
      <c r="AF1162" s="28"/>
    </row>
    <row r="1163" ht="142.5" spans="1:32">
      <c r="A1163" s="32" t="s">
        <v>57</v>
      </c>
      <c r="B1163" s="14" t="s">
        <v>4167</v>
      </c>
      <c r="C1163" s="14" t="s">
        <v>4168</v>
      </c>
      <c r="D1163" s="14" t="s">
        <v>790</v>
      </c>
      <c r="E1163" s="14" t="s">
        <v>791</v>
      </c>
      <c r="F1163" s="14" t="s">
        <v>106</v>
      </c>
      <c r="G1163" s="14" t="s">
        <v>792</v>
      </c>
      <c r="H1163" s="14" t="s">
        <v>793</v>
      </c>
      <c r="I1163" s="14">
        <v>120</v>
      </c>
      <c r="J1163" s="14">
        <v>120</v>
      </c>
      <c r="K1163" s="14">
        <v>120</v>
      </c>
      <c r="L1163" s="14"/>
      <c r="M1163" s="14"/>
      <c r="N1163" s="14"/>
      <c r="O1163" s="14"/>
      <c r="P1163" s="14"/>
      <c r="Q1163" s="14" t="s">
        <v>119</v>
      </c>
      <c r="R1163" s="14" t="s">
        <v>108</v>
      </c>
      <c r="S1163" s="14" t="s">
        <v>108</v>
      </c>
      <c r="T1163" s="14" t="s">
        <v>120</v>
      </c>
      <c r="U1163" s="14" t="s">
        <v>120</v>
      </c>
      <c r="V1163" s="14" t="s">
        <v>120</v>
      </c>
      <c r="W1163" s="14">
        <v>53</v>
      </c>
      <c r="X1163" s="14">
        <v>185</v>
      </c>
      <c r="Y1163" s="14">
        <v>527</v>
      </c>
      <c r="Z1163" s="14" t="s">
        <v>1197</v>
      </c>
      <c r="AA1163" s="14" t="s">
        <v>4169</v>
      </c>
      <c r="AB1163" s="14" t="s">
        <v>790</v>
      </c>
      <c r="AC1163" s="28"/>
      <c r="AD1163" s="28"/>
      <c r="AE1163" s="28"/>
      <c r="AF1163" s="28"/>
    </row>
    <row r="1164" ht="142.5" spans="1:32">
      <c r="A1164" s="32" t="s">
        <v>57</v>
      </c>
      <c r="B1164" s="14" t="s">
        <v>4170</v>
      </c>
      <c r="C1164" s="14" t="s">
        <v>4171</v>
      </c>
      <c r="D1164" s="14" t="s">
        <v>790</v>
      </c>
      <c r="E1164" s="14" t="s">
        <v>791</v>
      </c>
      <c r="F1164" s="14" t="s">
        <v>106</v>
      </c>
      <c r="G1164" s="14" t="s">
        <v>792</v>
      </c>
      <c r="H1164" s="14" t="s">
        <v>793</v>
      </c>
      <c r="I1164" s="14">
        <v>40</v>
      </c>
      <c r="J1164" s="14">
        <v>40</v>
      </c>
      <c r="K1164" s="14">
        <v>40</v>
      </c>
      <c r="L1164" s="14"/>
      <c r="M1164" s="14"/>
      <c r="N1164" s="14"/>
      <c r="O1164" s="14"/>
      <c r="P1164" s="14"/>
      <c r="Q1164" s="14" t="s">
        <v>119</v>
      </c>
      <c r="R1164" s="14" t="s">
        <v>108</v>
      </c>
      <c r="S1164" s="14" t="s">
        <v>108</v>
      </c>
      <c r="T1164" s="14" t="s">
        <v>120</v>
      </c>
      <c r="U1164" s="14" t="s">
        <v>120</v>
      </c>
      <c r="V1164" s="14" t="s">
        <v>120</v>
      </c>
      <c r="W1164" s="14">
        <v>32</v>
      </c>
      <c r="X1164" s="14">
        <v>136</v>
      </c>
      <c r="Y1164" s="14">
        <v>265</v>
      </c>
      <c r="Z1164" s="14" t="s">
        <v>1197</v>
      </c>
      <c r="AA1164" s="14" t="s">
        <v>4172</v>
      </c>
      <c r="AB1164" s="14" t="s">
        <v>790</v>
      </c>
      <c r="AC1164" s="28"/>
      <c r="AD1164" s="28"/>
      <c r="AE1164" s="28"/>
      <c r="AF1164" s="28"/>
    </row>
    <row r="1165" ht="128.25" spans="1:32">
      <c r="A1165" s="32" t="s">
        <v>57</v>
      </c>
      <c r="B1165" s="14" t="s">
        <v>4173</v>
      </c>
      <c r="C1165" s="14" t="s">
        <v>4174</v>
      </c>
      <c r="D1165" s="14" t="s">
        <v>790</v>
      </c>
      <c r="E1165" s="14" t="s">
        <v>791</v>
      </c>
      <c r="F1165" s="14" t="s">
        <v>106</v>
      </c>
      <c r="G1165" s="14" t="s">
        <v>792</v>
      </c>
      <c r="H1165" s="14" t="s">
        <v>793</v>
      </c>
      <c r="I1165" s="14">
        <v>26</v>
      </c>
      <c r="J1165" s="14">
        <v>26</v>
      </c>
      <c r="K1165" s="14">
        <v>26</v>
      </c>
      <c r="L1165" s="14"/>
      <c r="M1165" s="14"/>
      <c r="N1165" s="14"/>
      <c r="O1165" s="14"/>
      <c r="P1165" s="14"/>
      <c r="Q1165" s="14" t="s">
        <v>119</v>
      </c>
      <c r="R1165" s="14" t="s">
        <v>108</v>
      </c>
      <c r="S1165" s="14" t="s">
        <v>108</v>
      </c>
      <c r="T1165" s="14" t="s">
        <v>120</v>
      </c>
      <c r="U1165" s="14" t="s">
        <v>120</v>
      </c>
      <c r="V1165" s="14" t="s">
        <v>120</v>
      </c>
      <c r="W1165" s="14">
        <v>48</v>
      </c>
      <c r="X1165" s="14">
        <v>162</v>
      </c>
      <c r="Y1165" s="14">
        <v>312</v>
      </c>
      <c r="Z1165" s="14" t="s">
        <v>1197</v>
      </c>
      <c r="AA1165" s="14" t="s">
        <v>4175</v>
      </c>
      <c r="AB1165" s="14" t="s">
        <v>790</v>
      </c>
      <c r="AC1165" s="28"/>
      <c r="AD1165" s="28"/>
      <c r="AE1165" s="28"/>
      <c r="AF1165" s="28"/>
    </row>
    <row r="1166" ht="128.25" spans="1:32">
      <c r="A1166" s="32" t="s">
        <v>57</v>
      </c>
      <c r="B1166" s="14" t="s">
        <v>4176</v>
      </c>
      <c r="C1166" s="14" t="s">
        <v>4177</v>
      </c>
      <c r="D1166" s="14" t="s">
        <v>790</v>
      </c>
      <c r="E1166" s="14" t="s">
        <v>791</v>
      </c>
      <c r="F1166" s="14" t="s">
        <v>106</v>
      </c>
      <c r="G1166" s="14" t="s">
        <v>792</v>
      </c>
      <c r="H1166" s="14" t="s">
        <v>793</v>
      </c>
      <c r="I1166" s="14">
        <v>24</v>
      </c>
      <c r="J1166" s="14">
        <v>24</v>
      </c>
      <c r="K1166" s="14">
        <v>24</v>
      </c>
      <c r="L1166" s="14"/>
      <c r="M1166" s="14"/>
      <c r="N1166" s="14"/>
      <c r="O1166" s="14"/>
      <c r="P1166" s="14"/>
      <c r="Q1166" s="14" t="s">
        <v>119</v>
      </c>
      <c r="R1166" s="14" t="s">
        <v>108</v>
      </c>
      <c r="S1166" s="14" t="s">
        <v>108</v>
      </c>
      <c r="T1166" s="14" t="s">
        <v>120</v>
      </c>
      <c r="U1166" s="14" t="s">
        <v>120</v>
      </c>
      <c r="V1166" s="14" t="s">
        <v>120</v>
      </c>
      <c r="W1166" s="14">
        <v>23</v>
      </c>
      <c r="X1166" s="14">
        <v>62</v>
      </c>
      <c r="Y1166" s="14">
        <v>213</v>
      </c>
      <c r="Z1166" s="14" t="s">
        <v>1197</v>
      </c>
      <c r="AA1166" s="14" t="s">
        <v>4178</v>
      </c>
      <c r="AB1166" s="14" t="s">
        <v>790</v>
      </c>
      <c r="AC1166" s="28"/>
      <c r="AD1166" s="28"/>
      <c r="AE1166" s="28"/>
      <c r="AF1166" s="28"/>
    </row>
    <row r="1167" ht="128.25" spans="1:32">
      <c r="A1167" s="32" t="s">
        <v>57</v>
      </c>
      <c r="B1167" s="14" t="s">
        <v>4179</v>
      </c>
      <c r="C1167" s="14" t="s">
        <v>4180</v>
      </c>
      <c r="D1167" s="14" t="s">
        <v>790</v>
      </c>
      <c r="E1167" s="14" t="s">
        <v>791</v>
      </c>
      <c r="F1167" s="14" t="s">
        <v>106</v>
      </c>
      <c r="G1167" s="14" t="s">
        <v>792</v>
      </c>
      <c r="H1167" s="14" t="s">
        <v>793</v>
      </c>
      <c r="I1167" s="14">
        <v>27</v>
      </c>
      <c r="J1167" s="14">
        <v>27</v>
      </c>
      <c r="K1167" s="14">
        <v>27</v>
      </c>
      <c r="L1167" s="14"/>
      <c r="M1167" s="14"/>
      <c r="N1167" s="14"/>
      <c r="O1167" s="14"/>
      <c r="P1167" s="14"/>
      <c r="Q1167" s="14" t="s">
        <v>119</v>
      </c>
      <c r="R1167" s="14" t="s">
        <v>108</v>
      </c>
      <c r="S1167" s="14" t="s">
        <v>108</v>
      </c>
      <c r="T1167" s="14" t="s">
        <v>120</v>
      </c>
      <c r="U1167" s="14" t="s">
        <v>120</v>
      </c>
      <c r="V1167" s="14" t="s">
        <v>120</v>
      </c>
      <c r="W1167" s="14">
        <v>45</v>
      </c>
      <c r="X1167" s="14">
        <v>167</v>
      </c>
      <c r="Y1167" s="14">
        <v>183</v>
      </c>
      <c r="Z1167" s="14" t="s">
        <v>1197</v>
      </c>
      <c r="AA1167" s="14" t="s">
        <v>4166</v>
      </c>
      <c r="AB1167" s="14" t="s">
        <v>790</v>
      </c>
      <c r="AC1167" s="28"/>
      <c r="AD1167" s="28"/>
      <c r="AE1167" s="28"/>
      <c r="AF1167" s="28"/>
    </row>
    <row r="1168" ht="128.25" spans="1:32">
      <c r="A1168" s="32" t="s">
        <v>57</v>
      </c>
      <c r="B1168" s="14" t="s">
        <v>4181</v>
      </c>
      <c r="C1168" s="14" t="s">
        <v>4182</v>
      </c>
      <c r="D1168" s="14" t="s">
        <v>790</v>
      </c>
      <c r="E1168" s="14" t="s">
        <v>791</v>
      </c>
      <c r="F1168" s="14" t="s">
        <v>106</v>
      </c>
      <c r="G1168" s="14" t="s">
        <v>792</v>
      </c>
      <c r="H1168" s="14" t="s">
        <v>793</v>
      </c>
      <c r="I1168" s="14">
        <v>29.2</v>
      </c>
      <c r="J1168" s="14">
        <v>29.2</v>
      </c>
      <c r="K1168" s="14">
        <v>29.2</v>
      </c>
      <c r="L1168" s="14"/>
      <c r="M1168" s="14"/>
      <c r="N1168" s="14"/>
      <c r="O1168" s="14"/>
      <c r="P1168" s="14"/>
      <c r="Q1168" s="14" t="s">
        <v>119</v>
      </c>
      <c r="R1168" s="14" t="s">
        <v>108</v>
      </c>
      <c r="S1168" s="14" t="s">
        <v>108</v>
      </c>
      <c r="T1168" s="14" t="s">
        <v>120</v>
      </c>
      <c r="U1168" s="14" t="s">
        <v>120</v>
      </c>
      <c r="V1168" s="14" t="s">
        <v>120</v>
      </c>
      <c r="W1168" s="14">
        <v>56</v>
      </c>
      <c r="X1168" s="14">
        <v>186</v>
      </c>
      <c r="Y1168" s="14">
        <v>462</v>
      </c>
      <c r="Z1168" s="14" t="s">
        <v>1197</v>
      </c>
      <c r="AA1168" s="14" t="s">
        <v>4183</v>
      </c>
      <c r="AB1168" s="14" t="s">
        <v>790</v>
      </c>
      <c r="AC1168" s="28"/>
      <c r="AD1168" s="28"/>
      <c r="AE1168" s="28"/>
      <c r="AF1168" s="28"/>
    </row>
    <row r="1169" ht="142.5" spans="1:32">
      <c r="A1169" s="32" t="s">
        <v>57</v>
      </c>
      <c r="B1169" s="14" t="s">
        <v>4184</v>
      </c>
      <c r="C1169" s="14" t="s">
        <v>4185</v>
      </c>
      <c r="D1169" s="14" t="s">
        <v>790</v>
      </c>
      <c r="E1169" s="14" t="s">
        <v>797</v>
      </c>
      <c r="F1169" s="14" t="s">
        <v>106</v>
      </c>
      <c r="G1169" s="14" t="s">
        <v>4186</v>
      </c>
      <c r="H1169" s="14" t="s">
        <v>798</v>
      </c>
      <c r="I1169" s="14">
        <v>36</v>
      </c>
      <c r="J1169" s="14">
        <v>36</v>
      </c>
      <c r="K1169" s="14">
        <v>36</v>
      </c>
      <c r="L1169" s="14"/>
      <c r="M1169" s="14"/>
      <c r="N1169" s="14"/>
      <c r="O1169" s="14"/>
      <c r="P1169" s="14"/>
      <c r="Q1169" s="14" t="s">
        <v>119</v>
      </c>
      <c r="R1169" s="14" t="s">
        <v>108</v>
      </c>
      <c r="S1169" s="14" t="s">
        <v>120</v>
      </c>
      <c r="T1169" s="14" t="s">
        <v>120</v>
      </c>
      <c r="U1169" s="14" t="s">
        <v>120</v>
      </c>
      <c r="V1169" s="14" t="s">
        <v>120</v>
      </c>
      <c r="W1169" s="14">
        <v>18</v>
      </c>
      <c r="X1169" s="14">
        <v>44</v>
      </c>
      <c r="Y1169" s="14">
        <v>108</v>
      </c>
      <c r="Z1169" s="14" t="s">
        <v>1197</v>
      </c>
      <c r="AA1169" s="14" t="s">
        <v>4187</v>
      </c>
      <c r="AB1169" s="14" t="s">
        <v>790</v>
      </c>
      <c r="AC1169" s="28"/>
      <c r="AD1169" s="28"/>
      <c r="AE1169" s="28"/>
      <c r="AF1169" s="28"/>
    </row>
    <row r="1170" ht="142.5" spans="1:32">
      <c r="A1170" s="32" t="s">
        <v>57</v>
      </c>
      <c r="B1170" s="14" t="s">
        <v>4188</v>
      </c>
      <c r="C1170" s="14" t="s">
        <v>4189</v>
      </c>
      <c r="D1170" s="14" t="s">
        <v>790</v>
      </c>
      <c r="E1170" s="14" t="s">
        <v>797</v>
      </c>
      <c r="F1170" s="14" t="s">
        <v>106</v>
      </c>
      <c r="G1170" s="14" t="s">
        <v>4186</v>
      </c>
      <c r="H1170" s="14" t="s">
        <v>798</v>
      </c>
      <c r="I1170" s="14">
        <v>29</v>
      </c>
      <c r="J1170" s="14">
        <v>29</v>
      </c>
      <c r="K1170" s="14">
        <v>29</v>
      </c>
      <c r="L1170" s="14"/>
      <c r="M1170" s="14"/>
      <c r="N1170" s="14"/>
      <c r="O1170" s="14"/>
      <c r="P1170" s="14"/>
      <c r="Q1170" s="14" t="s">
        <v>119</v>
      </c>
      <c r="R1170" s="14" t="s">
        <v>108</v>
      </c>
      <c r="S1170" s="14" t="s">
        <v>120</v>
      </c>
      <c r="T1170" s="14" t="s">
        <v>120</v>
      </c>
      <c r="U1170" s="14" t="s">
        <v>120</v>
      </c>
      <c r="V1170" s="14" t="s">
        <v>120</v>
      </c>
      <c r="W1170" s="14">
        <v>13</v>
      </c>
      <c r="X1170" s="14">
        <v>46</v>
      </c>
      <c r="Y1170" s="14">
        <v>230</v>
      </c>
      <c r="Z1170" s="14" t="s">
        <v>1197</v>
      </c>
      <c r="AA1170" s="14" t="s">
        <v>4190</v>
      </c>
      <c r="AB1170" s="14" t="s">
        <v>790</v>
      </c>
      <c r="AC1170" s="28"/>
      <c r="AD1170" s="28"/>
      <c r="AE1170" s="28"/>
      <c r="AF1170" s="28"/>
    </row>
    <row r="1171" ht="156.75" spans="1:32">
      <c r="A1171" s="32" t="s">
        <v>57</v>
      </c>
      <c r="B1171" s="14" t="s">
        <v>4191</v>
      </c>
      <c r="C1171" s="14" t="s">
        <v>4192</v>
      </c>
      <c r="D1171" s="14" t="s">
        <v>790</v>
      </c>
      <c r="E1171" s="14" t="s">
        <v>797</v>
      </c>
      <c r="F1171" s="14" t="s">
        <v>106</v>
      </c>
      <c r="G1171" s="14" t="s">
        <v>4186</v>
      </c>
      <c r="H1171" s="14" t="s">
        <v>798</v>
      </c>
      <c r="I1171" s="14">
        <v>29.6</v>
      </c>
      <c r="J1171" s="14">
        <v>29.6</v>
      </c>
      <c r="K1171" s="14">
        <v>29.6</v>
      </c>
      <c r="L1171" s="14"/>
      <c r="M1171" s="14"/>
      <c r="N1171" s="14"/>
      <c r="O1171" s="14"/>
      <c r="P1171" s="14"/>
      <c r="Q1171" s="14" t="s">
        <v>119</v>
      </c>
      <c r="R1171" s="14" t="s">
        <v>108</v>
      </c>
      <c r="S1171" s="14" t="s">
        <v>120</v>
      </c>
      <c r="T1171" s="14" t="s">
        <v>120</v>
      </c>
      <c r="U1171" s="14" t="s">
        <v>120</v>
      </c>
      <c r="V1171" s="14" t="s">
        <v>120</v>
      </c>
      <c r="W1171" s="14">
        <v>16</v>
      </c>
      <c r="X1171" s="14">
        <v>62</v>
      </c>
      <c r="Y1171" s="14">
        <v>146</v>
      </c>
      <c r="Z1171" s="14" t="s">
        <v>1197</v>
      </c>
      <c r="AA1171" s="14" t="s">
        <v>4193</v>
      </c>
      <c r="AB1171" s="14" t="s">
        <v>790</v>
      </c>
      <c r="AC1171" s="28"/>
      <c r="AD1171" s="28"/>
      <c r="AE1171" s="28"/>
      <c r="AF1171" s="28"/>
    </row>
    <row r="1172" ht="142.5" spans="1:32">
      <c r="A1172" s="32" t="s">
        <v>57</v>
      </c>
      <c r="B1172" s="14" t="s">
        <v>4194</v>
      </c>
      <c r="C1172" s="14" t="s">
        <v>4195</v>
      </c>
      <c r="D1172" s="14" t="s">
        <v>790</v>
      </c>
      <c r="E1172" s="14" t="s">
        <v>797</v>
      </c>
      <c r="F1172" s="14" t="s">
        <v>106</v>
      </c>
      <c r="G1172" s="14" t="s">
        <v>4186</v>
      </c>
      <c r="H1172" s="14" t="s">
        <v>798</v>
      </c>
      <c r="I1172" s="14">
        <v>13</v>
      </c>
      <c r="J1172" s="14">
        <v>13</v>
      </c>
      <c r="K1172" s="14">
        <v>13</v>
      </c>
      <c r="L1172" s="14"/>
      <c r="M1172" s="14"/>
      <c r="N1172" s="14"/>
      <c r="O1172" s="14"/>
      <c r="P1172" s="14"/>
      <c r="Q1172" s="14" t="s">
        <v>119</v>
      </c>
      <c r="R1172" s="14" t="s">
        <v>108</v>
      </c>
      <c r="S1172" s="14" t="s">
        <v>120</v>
      </c>
      <c r="T1172" s="14" t="s">
        <v>120</v>
      </c>
      <c r="U1172" s="14" t="s">
        <v>120</v>
      </c>
      <c r="V1172" s="14" t="s">
        <v>120</v>
      </c>
      <c r="W1172" s="14">
        <v>19</v>
      </c>
      <c r="X1172" s="14">
        <v>76</v>
      </c>
      <c r="Y1172" s="14">
        <v>212</v>
      </c>
      <c r="Z1172" s="14" t="s">
        <v>1197</v>
      </c>
      <c r="AA1172" s="14" t="s">
        <v>4196</v>
      </c>
      <c r="AB1172" s="14" t="s">
        <v>790</v>
      </c>
      <c r="AC1172" s="28"/>
      <c r="AD1172" s="28"/>
      <c r="AE1172" s="28"/>
      <c r="AF1172" s="28"/>
    </row>
    <row r="1173" ht="142.5" spans="1:32">
      <c r="A1173" s="32" t="s">
        <v>57</v>
      </c>
      <c r="B1173" s="14" t="s">
        <v>4197</v>
      </c>
      <c r="C1173" s="14" t="s">
        <v>4198</v>
      </c>
      <c r="D1173" s="14" t="s">
        <v>790</v>
      </c>
      <c r="E1173" s="14" t="s">
        <v>797</v>
      </c>
      <c r="F1173" s="14" t="s">
        <v>106</v>
      </c>
      <c r="G1173" s="14" t="s">
        <v>4186</v>
      </c>
      <c r="H1173" s="14" t="s">
        <v>798</v>
      </c>
      <c r="I1173" s="14">
        <v>240</v>
      </c>
      <c r="J1173" s="14">
        <v>240</v>
      </c>
      <c r="K1173" s="14">
        <v>240</v>
      </c>
      <c r="L1173" s="14"/>
      <c r="M1173" s="14"/>
      <c r="N1173" s="14"/>
      <c r="O1173" s="14"/>
      <c r="P1173" s="14"/>
      <c r="Q1173" s="14" t="s">
        <v>119</v>
      </c>
      <c r="R1173" s="14" t="s">
        <v>108</v>
      </c>
      <c r="S1173" s="14" t="s">
        <v>120</v>
      </c>
      <c r="T1173" s="14" t="s">
        <v>120</v>
      </c>
      <c r="U1173" s="14" t="s">
        <v>120</v>
      </c>
      <c r="V1173" s="14" t="s">
        <v>120</v>
      </c>
      <c r="W1173" s="14">
        <v>19</v>
      </c>
      <c r="X1173" s="14">
        <v>76</v>
      </c>
      <c r="Y1173" s="14">
        <v>212</v>
      </c>
      <c r="Z1173" s="14" t="s">
        <v>1197</v>
      </c>
      <c r="AA1173" s="14" t="s">
        <v>4199</v>
      </c>
      <c r="AB1173" s="14" t="s">
        <v>790</v>
      </c>
      <c r="AC1173" s="28"/>
      <c r="AD1173" s="28"/>
      <c r="AE1173" s="28"/>
      <c r="AF1173" s="28"/>
    </row>
    <row r="1174" ht="156.75" spans="1:32">
      <c r="A1174" s="32" t="s">
        <v>57</v>
      </c>
      <c r="B1174" s="14" t="s">
        <v>4200</v>
      </c>
      <c r="C1174" s="14" t="s">
        <v>4201</v>
      </c>
      <c r="D1174" s="14" t="s">
        <v>790</v>
      </c>
      <c r="E1174" s="14" t="s">
        <v>797</v>
      </c>
      <c r="F1174" s="14" t="s">
        <v>106</v>
      </c>
      <c r="G1174" s="14" t="s">
        <v>4186</v>
      </c>
      <c r="H1174" s="14" t="s">
        <v>798</v>
      </c>
      <c r="I1174" s="14">
        <v>40</v>
      </c>
      <c r="J1174" s="14">
        <v>40</v>
      </c>
      <c r="K1174" s="14">
        <v>40</v>
      </c>
      <c r="L1174" s="14"/>
      <c r="M1174" s="14"/>
      <c r="N1174" s="14"/>
      <c r="O1174" s="14"/>
      <c r="P1174" s="14"/>
      <c r="Q1174" s="14" t="s">
        <v>119</v>
      </c>
      <c r="R1174" s="14" t="s">
        <v>108</v>
      </c>
      <c r="S1174" s="14" t="s">
        <v>120</v>
      </c>
      <c r="T1174" s="14" t="s">
        <v>120</v>
      </c>
      <c r="U1174" s="14" t="s">
        <v>120</v>
      </c>
      <c r="V1174" s="14" t="s">
        <v>120</v>
      </c>
      <c r="W1174" s="14">
        <v>6</v>
      </c>
      <c r="X1174" s="14">
        <v>25</v>
      </c>
      <c r="Y1174" s="14">
        <v>53</v>
      </c>
      <c r="Z1174" s="14" t="s">
        <v>1197</v>
      </c>
      <c r="AA1174" s="14" t="s">
        <v>4202</v>
      </c>
      <c r="AB1174" s="14" t="s">
        <v>790</v>
      </c>
      <c r="AC1174" s="28"/>
      <c r="AD1174" s="28"/>
      <c r="AE1174" s="28"/>
      <c r="AF1174" s="28"/>
    </row>
    <row r="1175" ht="171" spans="1:32">
      <c r="A1175" s="32" t="s">
        <v>57</v>
      </c>
      <c r="B1175" s="14" t="s">
        <v>4203</v>
      </c>
      <c r="C1175" s="14" t="s">
        <v>4204</v>
      </c>
      <c r="D1175" s="14" t="s">
        <v>790</v>
      </c>
      <c r="E1175" s="14" t="s">
        <v>797</v>
      </c>
      <c r="F1175" s="14" t="s">
        <v>106</v>
      </c>
      <c r="G1175" s="14" t="s">
        <v>4186</v>
      </c>
      <c r="H1175" s="14" t="s">
        <v>798</v>
      </c>
      <c r="I1175" s="14">
        <v>49</v>
      </c>
      <c r="J1175" s="14">
        <v>49</v>
      </c>
      <c r="K1175" s="14">
        <v>49</v>
      </c>
      <c r="L1175" s="14"/>
      <c r="M1175" s="14"/>
      <c r="N1175" s="14"/>
      <c r="O1175" s="14"/>
      <c r="P1175" s="14"/>
      <c r="Q1175" s="14" t="s">
        <v>119</v>
      </c>
      <c r="R1175" s="14" t="s">
        <v>108</v>
      </c>
      <c r="S1175" s="14" t="s">
        <v>120</v>
      </c>
      <c r="T1175" s="14" t="s">
        <v>120</v>
      </c>
      <c r="U1175" s="14" t="s">
        <v>120</v>
      </c>
      <c r="V1175" s="14" t="s">
        <v>120</v>
      </c>
      <c r="W1175" s="14">
        <v>7</v>
      </c>
      <c r="X1175" s="14">
        <v>26</v>
      </c>
      <c r="Y1175" s="14">
        <v>47</v>
      </c>
      <c r="Z1175" s="14" t="s">
        <v>1197</v>
      </c>
      <c r="AA1175" s="14" t="s">
        <v>4205</v>
      </c>
      <c r="AB1175" s="14" t="s">
        <v>790</v>
      </c>
      <c r="AC1175" s="28"/>
      <c r="AD1175" s="28"/>
      <c r="AE1175" s="28"/>
      <c r="AF1175" s="28"/>
    </row>
    <row r="1176" ht="114" spans="1:32">
      <c r="A1176" s="32" t="s">
        <v>57</v>
      </c>
      <c r="B1176" s="14" t="s">
        <v>4206</v>
      </c>
      <c r="C1176" s="14" t="s">
        <v>4207</v>
      </c>
      <c r="D1176" s="14" t="s">
        <v>790</v>
      </c>
      <c r="E1176" s="14" t="s">
        <v>797</v>
      </c>
      <c r="F1176" s="14" t="s">
        <v>106</v>
      </c>
      <c r="G1176" s="14" t="s">
        <v>4186</v>
      </c>
      <c r="H1176" s="14" t="s">
        <v>798</v>
      </c>
      <c r="I1176" s="14">
        <v>60</v>
      </c>
      <c r="J1176" s="14">
        <v>60</v>
      </c>
      <c r="K1176" s="14">
        <v>60</v>
      </c>
      <c r="L1176" s="14"/>
      <c r="M1176" s="14"/>
      <c r="N1176" s="14"/>
      <c r="O1176" s="14"/>
      <c r="P1176" s="14"/>
      <c r="Q1176" s="14" t="s">
        <v>119</v>
      </c>
      <c r="R1176" s="14" t="s">
        <v>108</v>
      </c>
      <c r="S1176" s="14" t="s">
        <v>120</v>
      </c>
      <c r="T1176" s="14" t="s">
        <v>120</v>
      </c>
      <c r="U1176" s="14" t="s">
        <v>120</v>
      </c>
      <c r="V1176" s="14" t="s">
        <v>120</v>
      </c>
      <c r="W1176" s="14">
        <v>8</v>
      </c>
      <c r="X1176" s="14">
        <v>21</v>
      </c>
      <c r="Y1176" s="14">
        <v>67</v>
      </c>
      <c r="Z1176" s="14" t="s">
        <v>1197</v>
      </c>
      <c r="AA1176" s="14" t="s">
        <v>4208</v>
      </c>
      <c r="AB1176" s="14" t="s">
        <v>790</v>
      </c>
      <c r="AC1176" s="28"/>
      <c r="AD1176" s="28"/>
      <c r="AE1176" s="28"/>
      <c r="AF1176" s="28"/>
    </row>
    <row r="1177" ht="71.25" spans="1:32">
      <c r="A1177" s="32" t="s">
        <v>57</v>
      </c>
      <c r="B1177" s="14" t="s">
        <v>4209</v>
      </c>
      <c r="C1177" s="14" t="s">
        <v>4210</v>
      </c>
      <c r="D1177" s="14" t="s">
        <v>790</v>
      </c>
      <c r="E1177" s="14" t="s">
        <v>1584</v>
      </c>
      <c r="F1177" s="14" t="s">
        <v>106</v>
      </c>
      <c r="G1177" s="14" t="s">
        <v>1585</v>
      </c>
      <c r="H1177" s="14" t="s">
        <v>1586</v>
      </c>
      <c r="I1177" s="14">
        <v>29</v>
      </c>
      <c r="J1177" s="14">
        <v>29</v>
      </c>
      <c r="K1177" s="14">
        <v>29</v>
      </c>
      <c r="L1177" s="14"/>
      <c r="M1177" s="14"/>
      <c r="N1177" s="14"/>
      <c r="O1177" s="14"/>
      <c r="P1177" s="14"/>
      <c r="Q1177" s="14" t="s">
        <v>119</v>
      </c>
      <c r="R1177" s="14" t="s">
        <v>108</v>
      </c>
      <c r="S1177" s="14" t="s">
        <v>108</v>
      </c>
      <c r="T1177" s="14" t="s">
        <v>120</v>
      </c>
      <c r="U1177" s="14" t="s">
        <v>120</v>
      </c>
      <c r="V1177" s="14" t="s">
        <v>120</v>
      </c>
      <c r="W1177" s="14">
        <v>20</v>
      </c>
      <c r="X1177" s="14">
        <v>72</v>
      </c>
      <c r="Y1177" s="14">
        <v>280</v>
      </c>
      <c r="Z1177" s="14" t="s">
        <v>1197</v>
      </c>
      <c r="AA1177" s="14" t="s">
        <v>4211</v>
      </c>
      <c r="AB1177" s="14" t="s">
        <v>790</v>
      </c>
      <c r="AC1177" s="28"/>
      <c r="AD1177" s="28"/>
      <c r="AE1177" s="28"/>
      <c r="AF1177" s="28"/>
    </row>
    <row r="1178" ht="85.5" spans="1:32">
      <c r="A1178" s="32" t="s">
        <v>57</v>
      </c>
      <c r="B1178" s="14" t="s">
        <v>4212</v>
      </c>
      <c r="C1178" s="14" t="s">
        <v>4213</v>
      </c>
      <c r="D1178" s="14" t="s">
        <v>790</v>
      </c>
      <c r="E1178" s="14" t="s">
        <v>1584</v>
      </c>
      <c r="F1178" s="14" t="s">
        <v>106</v>
      </c>
      <c r="G1178" s="14" t="s">
        <v>1585</v>
      </c>
      <c r="H1178" s="14" t="s">
        <v>1586</v>
      </c>
      <c r="I1178" s="14">
        <v>26</v>
      </c>
      <c r="J1178" s="14">
        <v>26</v>
      </c>
      <c r="K1178" s="14">
        <v>26</v>
      </c>
      <c r="L1178" s="14"/>
      <c r="M1178" s="14"/>
      <c r="N1178" s="14"/>
      <c r="O1178" s="14"/>
      <c r="P1178" s="14"/>
      <c r="Q1178" s="14" t="s">
        <v>119</v>
      </c>
      <c r="R1178" s="14" t="s">
        <v>108</v>
      </c>
      <c r="S1178" s="14" t="s">
        <v>108</v>
      </c>
      <c r="T1178" s="14" t="s">
        <v>120</v>
      </c>
      <c r="U1178" s="14" t="s">
        <v>120</v>
      </c>
      <c r="V1178" s="14" t="s">
        <v>120</v>
      </c>
      <c r="W1178" s="14">
        <v>20</v>
      </c>
      <c r="X1178" s="14">
        <v>72</v>
      </c>
      <c r="Y1178" s="14">
        <v>280</v>
      </c>
      <c r="Z1178" s="14" t="s">
        <v>1197</v>
      </c>
      <c r="AA1178" s="14" t="s">
        <v>4211</v>
      </c>
      <c r="AB1178" s="14" t="s">
        <v>790</v>
      </c>
      <c r="AC1178" s="28"/>
      <c r="AD1178" s="28"/>
      <c r="AE1178" s="28"/>
      <c r="AF1178" s="28"/>
    </row>
    <row r="1179" ht="57" spans="1:32">
      <c r="A1179" s="32" t="s">
        <v>57</v>
      </c>
      <c r="B1179" s="14" t="s">
        <v>4214</v>
      </c>
      <c r="C1179" s="14" t="s">
        <v>4215</v>
      </c>
      <c r="D1179" s="14" t="s">
        <v>790</v>
      </c>
      <c r="E1179" s="14" t="s">
        <v>1584</v>
      </c>
      <c r="F1179" s="14" t="s">
        <v>106</v>
      </c>
      <c r="G1179" s="14" t="s">
        <v>1585</v>
      </c>
      <c r="H1179" s="14" t="s">
        <v>1586</v>
      </c>
      <c r="I1179" s="14">
        <v>28</v>
      </c>
      <c r="J1179" s="14">
        <v>28</v>
      </c>
      <c r="K1179" s="14">
        <v>28</v>
      </c>
      <c r="L1179" s="14"/>
      <c r="M1179" s="14"/>
      <c r="N1179" s="14"/>
      <c r="O1179" s="14"/>
      <c r="P1179" s="14"/>
      <c r="Q1179" s="14" t="s">
        <v>119</v>
      </c>
      <c r="R1179" s="14" t="s">
        <v>108</v>
      </c>
      <c r="S1179" s="14" t="s">
        <v>108</v>
      </c>
      <c r="T1179" s="14" t="s">
        <v>120</v>
      </c>
      <c r="U1179" s="14" t="s">
        <v>120</v>
      </c>
      <c r="V1179" s="14" t="s">
        <v>120</v>
      </c>
      <c r="W1179" s="14">
        <v>49</v>
      </c>
      <c r="X1179" s="14">
        <v>196</v>
      </c>
      <c r="Y1179" s="14">
        <v>595</v>
      </c>
      <c r="Z1179" s="14" t="s">
        <v>1197</v>
      </c>
      <c r="AA1179" s="14" t="s">
        <v>4216</v>
      </c>
      <c r="AB1179" s="14" t="s">
        <v>790</v>
      </c>
      <c r="AC1179" s="28"/>
      <c r="AD1179" s="28"/>
      <c r="AE1179" s="28"/>
      <c r="AF1179" s="28"/>
    </row>
    <row r="1180" ht="71.25" spans="1:32">
      <c r="A1180" s="32" t="s">
        <v>57</v>
      </c>
      <c r="B1180" s="14" t="s">
        <v>4217</v>
      </c>
      <c r="C1180" s="14" t="s">
        <v>4218</v>
      </c>
      <c r="D1180" s="14" t="s">
        <v>790</v>
      </c>
      <c r="E1180" s="14" t="s">
        <v>1584</v>
      </c>
      <c r="F1180" s="14" t="s">
        <v>106</v>
      </c>
      <c r="G1180" s="14" t="s">
        <v>1585</v>
      </c>
      <c r="H1180" s="14" t="s">
        <v>1586</v>
      </c>
      <c r="I1180" s="14">
        <v>18</v>
      </c>
      <c r="J1180" s="14">
        <v>18</v>
      </c>
      <c r="K1180" s="14">
        <v>18</v>
      </c>
      <c r="L1180" s="14"/>
      <c r="M1180" s="14"/>
      <c r="N1180" s="14"/>
      <c r="O1180" s="14"/>
      <c r="P1180" s="14"/>
      <c r="Q1180" s="14" t="s">
        <v>119</v>
      </c>
      <c r="R1180" s="14" t="s">
        <v>108</v>
      </c>
      <c r="S1180" s="14" t="s">
        <v>108</v>
      </c>
      <c r="T1180" s="14" t="s">
        <v>120</v>
      </c>
      <c r="U1180" s="14" t="s">
        <v>120</v>
      </c>
      <c r="V1180" s="14" t="s">
        <v>120</v>
      </c>
      <c r="W1180" s="14">
        <v>14</v>
      </c>
      <c r="X1180" s="14">
        <v>68</v>
      </c>
      <c r="Y1180" s="14">
        <v>230</v>
      </c>
      <c r="Z1180" s="14" t="s">
        <v>1197</v>
      </c>
      <c r="AA1180" s="14" t="s">
        <v>4219</v>
      </c>
      <c r="AB1180" s="14" t="s">
        <v>790</v>
      </c>
      <c r="AC1180" s="28"/>
      <c r="AD1180" s="28"/>
      <c r="AE1180" s="28"/>
      <c r="AF1180" s="28"/>
    </row>
    <row r="1181" ht="57" spans="1:32">
      <c r="A1181" s="32" t="s">
        <v>57</v>
      </c>
      <c r="B1181" s="14" t="s">
        <v>4220</v>
      </c>
      <c r="C1181" s="14" t="s">
        <v>4221</v>
      </c>
      <c r="D1181" s="14" t="s">
        <v>790</v>
      </c>
      <c r="E1181" s="14" t="s">
        <v>1584</v>
      </c>
      <c r="F1181" s="14" t="s">
        <v>106</v>
      </c>
      <c r="G1181" s="14" t="s">
        <v>1585</v>
      </c>
      <c r="H1181" s="14" t="s">
        <v>1586</v>
      </c>
      <c r="I1181" s="14">
        <v>62.5</v>
      </c>
      <c r="J1181" s="14">
        <v>62.5</v>
      </c>
      <c r="K1181" s="14">
        <v>62.5</v>
      </c>
      <c r="L1181" s="14"/>
      <c r="M1181" s="14"/>
      <c r="N1181" s="14"/>
      <c r="O1181" s="14"/>
      <c r="P1181" s="14"/>
      <c r="Q1181" s="14" t="s">
        <v>119</v>
      </c>
      <c r="R1181" s="14" t="s">
        <v>108</v>
      </c>
      <c r="S1181" s="14" t="s">
        <v>108</v>
      </c>
      <c r="T1181" s="14" t="s">
        <v>120</v>
      </c>
      <c r="U1181" s="14" t="s">
        <v>120</v>
      </c>
      <c r="V1181" s="14" t="s">
        <v>120</v>
      </c>
      <c r="W1181" s="14">
        <v>41</v>
      </c>
      <c r="X1181" s="14">
        <v>201</v>
      </c>
      <c r="Y1181" s="14">
        <v>584</v>
      </c>
      <c r="Z1181" s="14" t="s">
        <v>1197</v>
      </c>
      <c r="AA1181" s="14" t="s">
        <v>4222</v>
      </c>
      <c r="AB1181" s="14" t="s">
        <v>790</v>
      </c>
      <c r="AC1181" s="28"/>
      <c r="AD1181" s="28"/>
      <c r="AE1181" s="28"/>
      <c r="AF1181" s="28"/>
    </row>
    <row r="1182" ht="57" spans="1:32">
      <c r="A1182" s="32" t="s">
        <v>57</v>
      </c>
      <c r="B1182" s="14" t="s">
        <v>4223</v>
      </c>
      <c r="C1182" s="14" t="s">
        <v>4224</v>
      </c>
      <c r="D1182" s="14" t="s">
        <v>790</v>
      </c>
      <c r="E1182" s="14" t="s">
        <v>1584</v>
      </c>
      <c r="F1182" s="14" t="s">
        <v>106</v>
      </c>
      <c r="G1182" s="14" t="s">
        <v>1585</v>
      </c>
      <c r="H1182" s="14" t="s">
        <v>1586</v>
      </c>
      <c r="I1182" s="14">
        <v>45</v>
      </c>
      <c r="J1182" s="14">
        <v>45</v>
      </c>
      <c r="K1182" s="14">
        <v>45</v>
      </c>
      <c r="L1182" s="14"/>
      <c r="M1182" s="14"/>
      <c r="N1182" s="14"/>
      <c r="O1182" s="14"/>
      <c r="P1182" s="14"/>
      <c r="Q1182" s="14" t="s">
        <v>119</v>
      </c>
      <c r="R1182" s="14" t="s">
        <v>108</v>
      </c>
      <c r="S1182" s="14" t="s">
        <v>108</v>
      </c>
      <c r="T1182" s="14" t="s">
        <v>120</v>
      </c>
      <c r="U1182" s="14" t="s">
        <v>120</v>
      </c>
      <c r="V1182" s="14" t="s">
        <v>120</v>
      </c>
      <c r="W1182" s="14">
        <v>93</v>
      </c>
      <c r="X1182" s="14">
        <v>382</v>
      </c>
      <c r="Y1182" s="14">
        <v>1150</v>
      </c>
      <c r="Z1182" s="14" t="s">
        <v>1197</v>
      </c>
      <c r="AA1182" s="14" t="s">
        <v>4225</v>
      </c>
      <c r="AB1182" s="14" t="s">
        <v>790</v>
      </c>
      <c r="AC1182" s="28"/>
      <c r="AD1182" s="28"/>
      <c r="AE1182" s="28"/>
      <c r="AF1182" s="28"/>
    </row>
    <row r="1183" ht="85.5" spans="1:32">
      <c r="A1183" s="32" t="s">
        <v>57</v>
      </c>
      <c r="B1183" s="14" t="s">
        <v>4226</v>
      </c>
      <c r="C1183" s="14" t="s">
        <v>4227</v>
      </c>
      <c r="D1183" s="14" t="s">
        <v>790</v>
      </c>
      <c r="E1183" s="14" t="s">
        <v>4228</v>
      </c>
      <c r="F1183" s="14" t="s">
        <v>106</v>
      </c>
      <c r="G1183" s="14" t="s">
        <v>4229</v>
      </c>
      <c r="H1183" s="14" t="s">
        <v>4230</v>
      </c>
      <c r="I1183" s="14">
        <v>118</v>
      </c>
      <c r="J1183" s="14">
        <v>118</v>
      </c>
      <c r="K1183" s="14"/>
      <c r="L1183" s="14">
        <v>118</v>
      </c>
      <c r="M1183" s="14"/>
      <c r="N1183" s="14"/>
      <c r="O1183" s="14"/>
      <c r="P1183" s="14"/>
      <c r="Q1183" s="14" t="s">
        <v>119</v>
      </c>
      <c r="R1183" s="14" t="s">
        <v>108</v>
      </c>
      <c r="S1183" s="14" t="s">
        <v>120</v>
      </c>
      <c r="T1183" s="14" t="s">
        <v>120</v>
      </c>
      <c r="U1183" s="14" t="s">
        <v>120</v>
      </c>
      <c r="V1183" s="14" t="s">
        <v>120</v>
      </c>
      <c r="W1183" s="14">
        <v>15</v>
      </c>
      <c r="X1183" s="14">
        <v>42</v>
      </c>
      <c r="Y1183" s="14">
        <v>206</v>
      </c>
      <c r="Z1183" s="14" t="s">
        <v>1197</v>
      </c>
      <c r="AA1183" s="14" t="s">
        <v>4231</v>
      </c>
      <c r="AB1183" s="14" t="s">
        <v>790</v>
      </c>
      <c r="AC1183" s="28"/>
      <c r="AD1183" s="28"/>
      <c r="AE1183" s="28"/>
      <c r="AF1183" s="28"/>
    </row>
    <row r="1184" ht="85.5" spans="1:32">
      <c r="A1184" s="32" t="s">
        <v>57</v>
      </c>
      <c r="B1184" s="14" t="s">
        <v>4232</v>
      </c>
      <c r="C1184" s="14" t="s">
        <v>4233</v>
      </c>
      <c r="D1184" s="14" t="s">
        <v>790</v>
      </c>
      <c r="E1184" s="14" t="s">
        <v>4228</v>
      </c>
      <c r="F1184" s="14" t="s">
        <v>106</v>
      </c>
      <c r="G1184" s="14" t="s">
        <v>4229</v>
      </c>
      <c r="H1184" s="14" t="s">
        <v>4230</v>
      </c>
      <c r="I1184" s="14">
        <v>95</v>
      </c>
      <c r="J1184" s="14">
        <v>95</v>
      </c>
      <c r="K1184" s="14"/>
      <c r="L1184" s="14">
        <v>95</v>
      </c>
      <c r="M1184" s="14"/>
      <c r="N1184" s="14"/>
      <c r="O1184" s="14"/>
      <c r="P1184" s="14"/>
      <c r="Q1184" s="14" t="s">
        <v>119</v>
      </c>
      <c r="R1184" s="14" t="s">
        <v>108</v>
      </c>
      <c r="S1184" s="14" t="s">
        <v>120</v>
      </c>
      <c r="T1184" s="14" t="s">
        <v>120</v>
      </c>
      <c r="U1184" s="14" t="s">
        <v>120</v>
      </c>
      <c r="V1184" s="14" t="s">
        <v>120</v>
      </c>
      <c r="W1184" s="14">
        <v>15</v>
      </c>
      <c r="X1184" s="14">
        <v>42</v>
      </c>
      <c r="Y1184" s="14">
        <v>206</v>
      </c>
      <c r="Z1184" s="14" t="s">
        <v>1197</v>
      </c>
      <c r="AA1184" s="14" t="s">
        <v>4234</v>
      </c>
      <c r="AB1184" s="14" t="s">
        <v>790</v>
      </c>
      <c r="AC1184" s="28"/>
      <c r="AD1184" s="28"/>
      <c r="AE1184" s="28"/>
      <c r="AF1184" s="28"/>
    </row>
    <row r="1185" ht="71.25" spans="1:32">
      <c r="A1185" s="32" t="s">
        <v>57</v>
      </c>
      <c r="B1185" s="14" t="s">
        <v>4235</v>
      </c>
      <c r="C1185" s="14" t="s">
        <v>4236</v>
      </c>
      <c r="D1185" s="14" t="s">
        <v>790</v>
      </c>
      <c r="E1185" s="14" t="s">
        <v>4228</v>
      </c>
      <c r="F1185" s="14" t="s">
        <v>106</v>
      </c>
      <c r="G1185" s="14" t="s">
        <v>4229</v>
      </c>
      <c r="H1185" s="14" t="s">
        <v>4230</v>
      </c>
      <c r="I1185" s="14">
        <v>15</v>
      </c>
      <c r="J1185" s="14">
        <v>15</v>
      </c>
      <c r="K1185" s="14"/>
      <c r="L1185" s="14">
        <v>15</v>
      </c>
      <c r="M1185" s="14"/>
      <c r="N1185" s="14"/>
      <c r="O1185" s="14"/>
      <c r="P1185" s="14"/>
      <c r="Q1185" s="14" t="s">
        <v>119</v>
      </c>
      <c r="R1185" s="14" t="s">
        <v>108</v>
      </c>
      <c r="S1185" s="14" t="s">
        <v>120</v>
      </c>
      <c r="T1185" s="14" t="s">
        <v>120</v>
      </c>
      <c r="U1185" s="14" t="s">
        <v>120</v>
      </c>
      <c r="V1185" s="14" t="s">
        <v>120</v>
      </c>
      <c r="W1185" s="14">
        <v>15</v>
      </c>
      <c r="X1185" s="14">
        <v>42</v>
      </c>
      <c r="Y1185" s="14">
        <v>206</v>
      </c>
      <c r="Z1185" s="14" t="s">
        <v>1197</v>
      </c>
      <c r="AA1185" s="14" t="s">
        <v>4237</v>
      </c>
      <c r="AB1185" s="14" t="s">
        <v>790</v>
      </c>
      <c r="AC1185" s="28"/>
      <c r="AD1185" s="28"/>
      <c r="AE1185" s="28"/>
      <c r="AF1185" s="28"/>
    </row>
    <row r="1186" ht="71.25" spans="1:32">
      <c r="A1186" s="32" t="s">
        <v>57</v>
      </c>
      <c r="B1186" s="14" t="s">
        <v>4238</v>
      </c>
      <c r="C1186" s="14" t="s">
        <v>4239</v>
      </c>
      <c r="D1186" s="14" t="s">
        <v>790</v>
      </c>
      <c r="E1186" s="14" t="s">
        <v>4228</v>
      </c>
      <c r="F1186" s="14" t="s">
        <v>106</v>
      </c>
      <c r="G1186" s="14" t="s">
        <v>4229</v>
      </c>
      <c r="H1186" s="14" t="s">
        <v>4230</v>
      </c>
      <c r="I1186" s="14">
        <v>53</v>
      </c>
      <c r="J1186" s="14">
        <v>53</v>
      </c>
      <c r="K1186" s="14"/>
      <c r="L1186" s="14">
        <v>53</v>
      </c>
      <c r="M1186" s="14"/>
      <c r="N1186" s="14"/>
      <c r="O1186" s="14"/>
      <c r="P1186" s="14"/>
      <c r="Q1186" s="14" t="s">
        <v>119</v>
      </c>
      <c r="R1186" s="14" t="s">
        <v>108</v>
      </c>
      <c r="S1186" s="14" t="s">
        <v>120</v>
      </c>
      <c r="T1186" s="14" t="s">
        <v>120</v>
      </c>
      <c r="U1186" s="14" t="s">
        <v>120</v>
      </c>
      <c r="V1186" s="14" t="s">
        <v>120</v>
      </c>
      <c r="W1186" s="14">
        <v>19</v>
      </c>
      <c r="X1186" s="14">
        <v>51</v>
      </c>
      <c r="Y1186" s="14">
        <v>258</v>
      </c>
      <c r="Z1186" s="14" t="s">
        <v>1197</v>
      </c>
      <c r="AA1186" s="14" t="s">
        <v>4240</v>
      </c>
      <c r="AB1186" s="14" t="s">
        <v>790</v>
      </c>
      <c r="AC1186" s="28"/>
      <c r="AD1186" s="28"/>
      <c r="AE1186" s="28"/>
      <c r="AF1186" s="28"/>
    </row>
    <row r="1187" ht="71.25" spans="1:32">
      <c r="A1187" s="32" t="s">
        <v>57</v>
      </c>
      <c r="B1187" s="14" t="s">
        <v>4241</v>
      </c>
      <c r="C1187" s="14" t="s">
        <v>4242</v>
      </c>
      <c r="D1187" s="14" t="s">
        <v>790</v>
      </c>
      <c r="E1187" s="14" t="s">
        <v>4228</v>
      </c>
      <c r="F1187" s="14" t="s">
        <v>106</v>
      </c>
      <c r="G1187" s="14" t="s">
        <v>4229</v>
      </c>
      <c r="H1187" s="14" t="s">
        <v>4230</v>
      </c>
      <c r="I1187" s="14">
        <v>54</v>
      </c>
      <c r="J1187" s="14">
        <v>54</v>
      </c>
      <c r="K1187" s="14"/>
      <c r="L1187" s="14">
        <v>54</v>
      </c>
      <c r="M1187" s="14"/>
      <c r="N1187" s="14"/>
      <c r="O1187" s="14"/>
      <c r="P1187" s="14"/>
      <c r="Q1187" s="14" t="s">
        <v>119</v>
      </c>
      <c r="R1187" s="14" t="s">
        <v>108</v>
      </c>
      <c r="S1187" s="14" t="s">
        <v>120</v>
      </c>
      <c r="T1187" s="14" t="s">
        <v>120</v>
      </c>
      <c r="U1187" s="14" t="s">
        <v>120</v>
      </c>
      <c r="V1187" s="14" t="s">
        <v>120</v>
      </c>
      <c r="W1187" s="14">
        <v>13</v>
      </c>
      <c r="X1187" s="14">
        <v>36</v>
      </c>
      <c r="Y1187" s="14">
        <v>263</v>
      </c>
      <c r="Z1187" s="14" t="s">
        <v>1197</v>
      </c>
      <c r="AA1187" s="14" t="s">
        <v>4243</v>
      </c>
      <c r="AB1187" s="14" t="s">
        <v>790</v>
      </c>
      <c r="AC1187" s="28"/>
      <c r="AD1187" s="28"/>
      <c r="AE1187" s="28"/>
      <c r="AF1187" s="28"/>
    </row>
    <row r="1188" ht="85.5" spans="1:32">
      <c r="A1188" s="32" t="s">
        <v>57</v>
      </c>
      <c r="B1188" s="14" t="s">
        <v>4244</v>
      </c>
      <c r="C1188" s="14" t="s">
        <v>4245</v>
      </c>
      <c r="D1188" s="14" t="s">
        <v>790</v>
      </c>
      <c r="E1188" s="14" t="s">
        <v>4228</v>
      </c>
      <c r="F1188" s="14" t="s">
        <v>106</v>
      </c>
      <c r="G1188" s="14" t="s">
        <v>4229</v>
      </c>
      <c r="H1188" s="14" t="s">
        <v>4230</v>
      </c>
      <c r="I1188" s="14">
        <v>168</v>
      </c>
      <c r="J1188" s="14">
        <v>168</v>
      </c>
      <c r="K1188" s="14"/>
      <c r="L1188" s="14">
        <v>168</v>
      </c>
      <c r="M1188" s="14"/>
      <c r="N1188" s="14"/>
      <c r="O1188" s="14"/>
      <c r="P1188" s="14"/>
      <c r="Q1188" s="14" t="s">
        <v>119</v>
      </c>
      <c r="R1188" s="14" t="s">
        <v>108</v>
      </c>
      <c r="S1188" s="14" t="s">
        <v>120</v>
      </c>
      <c r="T1188" s="14" t="s">
        <v>120</v>
      </c>
      <c r="U1188" s="14" t="s">
        <v>120</v>
      </c>
      <c r="V1188" s="14" t="s">
        <v>120</v>
      </c>
      <c r="W1188" s="14">
        <v>24</v>
      </c>
      <c r="X1188" s="14">
        <v>72</v>
      </c>
      <c r="Y1188" s="14">
        <v>109</v>
      </c>
      <c r="Z1188" s="14" t="s">
        <v>1197</v>
      </c>
      <c r="AA1188" s="14" t="s">
        <v>4246</v>
      </c>
      <c r="AB1188" s="14" t="s">
        <v>790</v>
      </c>
      <c r="AC1188" s="28"/>
      <c r="AD1188" s="28"/>
      <c r="AE1188" s="28"/>
      <c r="AF1188" s="28"/>
    </row>
    <row r="1189" ht="71.25" spans="1:32">
      <c r="A1189" s="32" t="s">
        <v>57</v>
      </c>
      <c r="B1189" s="14" t="s">
        <v>4247</v>
      </c>
      <c r="C1189" s="14" t="s">
        <v>4248</v>
      </c>
      <c r="D1189" s="14" t="s">
        <v>790</v>
      </c>
      <c r="E1189" s="14" t="s">
        <v>4228</v>
      </c>
      <c r="F1189" s="14" t="s">
        <v>106</v>
      </c>
      <c r="G1189" s="14" t="s">
        <v>4229</v>
      </c>
      <c r="H1189" s="14" t="s">
        <v>4230</v>
      </c>
      <c r="I1189" s="14">
        <v>62</v>
      </c>
      <c r="J1189" s="14">
        <v>62</v>
      </c>
      <c r="K1189" s="14"/>
      <c r="L1189" s="14">
        <v>62</v>
      </c>
      <c r="M1189" s="14"/>
      <c r="N1189" s="14"/>
      <c r="O1189" s="14"/>
      <c r="P1189" s="14"/>
      <c r="Q1189" s="14" t="s">
        <v>119</v>
      </c>
      <c r="R1189" s="14" t="s">
        <v>108</v>
      </c>
      <c r="S1189" s="14" t="s">
        <v>120</v>
      </c>
      <c r="T1189" s="14" t="s">
        <v>120</v>
      </c>
      <c r="U1189" s="14" t="s">
        <v>120</v>
      </c>
      <c r="V1189" s="14" t="s">
        <v>120</v>
      </c>
      <c r="W1189" s="14">
        <v>14</v>
      </c>
      <c r="X1189" s="14">
        <v>38</v>
      </c>
      <c r="Y1189" s="14">
        <v>351</v>
      </c>
      <c r="Z1189" s="14" t="s">
        <v>1197</v>
      </c>
      <c r="AA1189" s="14" t="s">
        <v>4249</v>
      </c>
      <c r="AB1189" s="14" t="s">
        <v>790</v>
      </c>
      <c r="AC1189" s="28"/>
      <c r="AD1189" s="28"/>
      <c r="AE1189" s="28"/>
      <c r="AF1189" s="28"/>
    </row>
    <row r="1190" ht="114" spans="1:32">
      <c r="A1190" s="32" t="s">
        <v>57</v>
      </c>
      <c r="B1190" s="14" t="s">
        <v>4250</v>
      </c>
      <c r="C1190" s="14" t="s">
        <v>4251</v>
      </c>
      <c r="D1190" s="14" t="s">
        <v>790</v>
      </c>
      <c r="E1190" s="14" t="s">
        <v>802</v>
      </c>
      <c r="F1190" s="14" t="s">
        <v>106</v>
      </c>
      <c r="G1190" s="14" t="s">
        <v>802</v>
      </c>
      <c r="H1190" s="14" t="s">
        <v>804</v>
      </c>
      <c r="I1190" s="14">
        <v>29.5</v>
      </c>
      <c r="J1190" s="14">
        <v>29.5</v>
      </c>
      <c r="K1190" s="14">
        <v>29.5</v>
      </c>
      <c r="L1190" s="14"/>
      <c r="M1190" s="14"/>
      <c r="N1190" s="14"/>
      <c r="O1190" s="14"/>
      <c r="P1190" s="14"/>
      <c r="Q1190" s="14" t="s">
        <v>119</v>
      </c>
      <c r="R1190" s="14" t="s">
        <v>108</v>
      </c>
      <c r="S1190" s="14" t="s">
        <v>108</v>
      </c>
      <c r="T1190" s="14" t="s">
        <v>108</v>
      </c>
      <c r="U1190" s="14" t="s">
        <v>108</v>
      </c>
      <c r="V1190" s="14" t="s">
        <v>120</v>
      </c>
      <c r="W1190" s="14">
        <v>22</v>
      </c>
      <c r="X1190" s="14">
        <v>64</v>
      </c>
      <c r="Y1190" s="14">
        <v>64</v>
      </c>
      <c r="Z1190" s="14" t="s">
        <v>4252</v>
      </c>
      <c r="AA1190" s="14" t="s">
        <v>4253</v>
      </c>
      <c r="AB1190" s="14" t="s">
        <v>790</v>
      </c>
      <c r="AC1190" s="28"/>
      <c r="AD1190" s="28"/>
      <c r="AE1190" s="28"/>
      <c r="AF1190" s="28"/>
    </row>
    <row r="1191" ht="142.5" spans="1:32">
      <c r="A1191" s="32" t="s">
        <v>57</v>
      </c>
      <c r="B1191" s="14" t="s">
        <v>4254</v>
      </c>
      <c r="C1191" s="14" t="s">
        <v>4255</v>
      </c>
      <c r="D1191" s="14" t="s">
        <v>790</v>
      </c>
      <c r="E1191" s="14" t="s">
        <v>812</v>
      </c>
      <c r="F1191" s="14" t="s">
        <v>106</v>
      </c>
      <c r="G1191" s="14" t="s">
        <v>812</v>
      </c>
      <c r="H1191" s="14" t="s">
        <v>813</v>
      </c>
      <c r="I1191" s="14">
        <v>54</v>
      </c>
      <c r="J1191" s="14">
        <v>54</v>
      </c>
      <c r="K1191" s="14">
        <v>54</v>
      </c>
      <c r="L1191" s="14"/>
      <c r="M1191" s="14"/>
      <c r="N1191" s="14"/>
      <c r="O1191" s="14"/>
      <c r="P1191" s="14"/>
      <c r="Q1191" s="14" t="s">
        <v>119</v>
      </c>
      <c r="R1191" s="14" t="s">
        <v>108</v>
      </c>
      <c r="S1191" s="14" t="s">
        <v>108</v>
      </c>
      <c r="T1191" s="14" t="s">
        <v>120</v>
      </c>
      <c r="U1191" s="14" t="s">
        <v>120</v>
      </c>
      <c r="V1191" s="14" t="s">
        <v>120</v>
      </c>
      <c r="W1191" s="14">
        <v>22</v>
      </c>
      <c r="X1191" s="14">
        <v>58</v>
      </c>
      <c r="Y1191" s="14">
        <v>152</v>
      </c>
      <c r="Z1191" s="14" t="s">
        <v>4256</v>
      </c>
      <c r="AA1191" s="14" t="s">
        <v>4257</v>
      </c>
      <c r="AB1191" s="14" t="s">
        <v>790</v>
      </c>
      <c r="AC1191" s="28"/>
      <c r="AD1191" s="28"/>
      <c r="AE1191" s="28"/>
      <c r="AF1191" s="28"/>
    </row>
    <row r="1192" ht="142.5" spans="1:32">
      <c r="A1192" s="32" t="s">
        <v>57</v>
      </c>
      <c r="B1192" s="14" t="s">
        <v>4258</v>
      </c>
      <c r="C1192" s="14" t="s">
        <v>4259</v>
      </c>
      <c r="D1192" s="14" t="s">
        <v>790</v>
      </c>
      <c r="E1192" s="14" t="s">
        <v>812</v>
      </c>
      <c r="F1192" s="14" t="s">
        <v>106</v>
      </c>
      <c r="G1192" s="14" t="s">
        <v>812</v>
      </c>
      <c r="H1192" s="14" t="s">
        <v>813</v>
      </c>
      <c r="I1192" s="14">
        <v>55</v>
      </c>
      <c r="J1192" s="14">
        <v>55</v>
      </c>
      <c r="K1192" s="14">
        <v>55</v>
      </c>
      <c r="L1192" s="14"/>
      <c r="M1192" s="14"/>
      <c r="N1192" s="14"/>
      <c r="O1192" s="14"/>
      <c r="P1192" s="14"/>
      <c r="Q1192" s="14" t="s">
        <v>119</v>
      </c>
      <c r="R1192" s="14" t="s">
        <v>108</v>
      </c>
      <c r="S1192" s="14" t="s">
        <v>108</v>
      </c>
      <c r="T1192" s="14" t="s">
        <v>120</v>
      </c>
      <c r="U1192" s="14" t="s">
        <v>120</v>
      </c>
      <c r="V1192" s="14" t="s">
        <v>120</v>
      </c>
      <c r="W1192" s="14">
        <v>18</v>
      </c>
      <c r="X1192" s="14">
        <v>45</v>
      </c>
      <c r="Y1192" s="14">
        <v>76</v>
      </c>
      <c r="Z1192" s="14" t="s">
        <v>4256</v>
      </c>
      <c r="AA1192" s="14" t="s">
        <v>4260</v>
      </c>
      <c r="AB1192" s="14" t="s">
        <v>790</v>
      </c>
      <c r="AC1192" s="28"/>
      <c r="AD1192" s="28"/>
      <c r="AE1192" s="28"/>
      <c r="AF1192" s="28"/>
    </row>
    <row r="1193" ht="142.5" spans="1:32">
      <c r="A1193" s="32" t="s">
        <v>57</v>
      </c>
      <c r="B1193" s="14" t="s">
        <v>4261</v>
      </c>
      <c r="C1193" s="14" t="s">
        <v>4262</v>
      </c>
      <c r="D1193" s="14" t="s">
        <v>790</v>
      </c>
      <c r="E1193" s="14" t="s">
        <v>812</v>
      </c>
      <c r="F1193" s="14" t="s">
        <v>106</v>
      </c>
      <c r="G1193" s="14" t="s">
        <v>812</v>
      </c>
      <c r="H1193" s="14" t="s">
        <v>813</v>
      </c>
      <c r="I1193" s="14">
        <v>9</v>
      </c>
      <c r="J1193" s="14">
        <v>9</v>
      </c>
      <c r="K1193" s="14">
        <v>9</v>
      </c>
      <c r="L1193" s="14"/>
      <c r="M1193" s="14"/>
      <c r="N1193" s="14"/>
      <c r="O1193" s="14"/>
      <c r="P1193" s="14"/>
      <c r="Q1193" s="14" t="s">
        <v>119</v>
      </c>
      <c r="R1193" s="14" t="s">
        <v>108</v>
      </c>
      <c r="S1193" s="14" t="s">
        <v>108</v>
      </c>
      <c r="T1193" s="14" t="s">
        <v>120</v>
      </c>
      <c r="U1193" s="14" t="s">
        <v>120</v>
      </c>
      <c r="V1193" s="14" t="s">
        <v>120</v>
      </c>
      <c r="W1193" s="14">
        <v>12</v>
      </c>
      <c r="X1193" s="14">
        <v>31</v>
      </c>
      <c r="Y1193" s="14">
        <v>68</v>
      </c>
      <c r="Z1193" s="14" t="s">
        <v>4256</v>
      </c>
      <c r="AA1193" s="14" t="s">
        <v>4263</v>
      </c>
      <c r="AB1193" s="14" t="s">
        <v>790</v>
      </c>
      <c r="AC1193" s="28"/>
      <c r="AD1193" s="28"/>
      <c r="AE1193" s="28"/>
      <c r="AF1193" s="28"/>
    </row>
    <row r="1194" ht="128.25" spans="1:32">
      <c r="A1194" s="32" t="s">
        <v>57</v>
      </c>
      <c r="B1194" s="14" t="s">
        <v>4264</v>
      </c>
      <c r="C1194" s="14" t="s">
        <v>4265</v>
      </c>
      <c r="D1194" s="14" t="s">
        <v>790</v>
      </c>
      <c r="E1194" s="14" t="s">
        <v>812</v>
      </c>
      <c r="F1194" s="14" t="s">
        <v>106</v>
      </c>
      <c r="G1194" s="14" t="s">
        <v>812</v>
      </c>
      <c r="H1194" s="14" t="s">
        <v>813</v>
      </c>
      <c r="I1194" s="14">
        <v>27.5</v>
      </c>
      <c r="J1194" s="14">
        <v>27.5</v>
      </c>
      <c r="K1194" s="14">
        <v>27.5</v>
      </c>
      <c r="L1194" s="14"/>
      <c r="M1194" s="14"/>
      <c r="N1194" s="14"/>
      <c r="O1194" s="14"/>
      <c r="P1194" s="14"/>
      <c r="Q1194" s="14" t="s">
        <v>119</v>
      </c>
      <c r="R1194" s="14" t="s">
        <v>108</v>
      </c>
      <c r="S1194" s="14" t="s">
        <v>108</v>
      </c>
      <c r="T1194" s="14" t="s">
        <v>120</v>
      </c>
      <c r="U1194" s="14" t="s">
        <v>120</v>
      </c>
      <c r="V1194" s="14" t="s">
        <v>120</v>
      </c>
      <c r="W1194" s="14">
        <v>12</v>
      </c>
      <c r="X1194" s="14">
        <v>28</v>
      </c>
      <c r="Y1194" s="14">
        <v>56</v>
      </c>
      <c r="Z1194" s="14" t="s">
        <v>4256</v>
      </c>
      <c r="AA1194" s="14" t="s">
        <v>4266</v>
      </c>
      <c r="AB1194" s="14" t="s">
        <v>790</v>
      </c>
      <c r="AC1194" s="28"/>
      <c r="AD1194" s="28"/>
      <c r="AE1194" s="28"/>
      <c r="AF1194" s="28"/>
    </row>
    <row r="1195" ht="128.25" spans="1:32">
      <c r="A1195" s="32" t="s">
        <v>57</v>
      </c>
      <c r="B1195" s="14" t="s">
        <v>4267</v>
      </c>
      <c r="C1195" s="14" t="s">
        <v>4268</v>
      </c>
      <c r="D1195" s="14" t="s">
        <v>790</v>
      </c>
      <c r="E1195" s="14" t="s">
        <v>812</v>
      </c>
      <c r="F1195" s="14" t="s">
        <v>106</v>
      </c>
      <c r="G1195" s="14" t="s">
        <v>812</v>
      </c>
      <c r="H1195" s="14" t="s">
        <v>813</v>
      </c>
      <c r="I1195" s="14">
        <v>26.5</v>
      </c>
      <c r="J1195" s="14">
        <v>26.5</v>
      </c>
      <c r="K1195" s="14">
        <v>26.5</v>
      </c>
      <c r="L1195" s="14"/>
      <c r="M1195" s="14"/>
      <c r="N1195" s="14"/>
      <c r="O1195" s="14"/>
      <c r="P1195" s="14"/>
      <c r="Q1195" s="14" t="s">
        <v>119</v>
      </c>
      <c r="R1195" s="14" t="s">
        <v>108</v>
      </c>
      <c r="S1195" s="14" t="s">
        <v>108</v>
      </c>
      <c r="T1195" s="14" t="s">
        <v>120</v>
      </c>
      <c r="U1195" s="14" t="s">
        <v>120</v>
      </c>
      <c r="V1195" s="14" t="s">
        <v>120</v>
      </c>
      <c r="W1195" s="14">
        <v>14</v>
      </c>
      <c r="X1195" s="14">
        <v>38</v>
      </c>
      <c r="Y1195" s="14">
        <v>59</v>
      </c>
      <c r="Z1195" s="14" t="s">
        <v>4256</v>
      </c>
      <c r="AA1195" s="14" t="s">
        <v>4269</v>
      </c>
      <c r="AB1195" s="14" t="s">
        <v>790</v>
      </c>
      <c r="AC1195" s="28"/>
      <c r="AD1195" s="28"/>
      <c r="AE1195" s="28"/>
      <c r="AF1195" s="28"/>
    </row>
    <row r="1196" ht="142.5" spans="1:32">
      <c r="A1196" s="32" t="s">
        <v>57</v>
      </c>
      <c r="B1196" s="14" t="s">
        <v>4270</v>
      </c>
      <c r="C1196" s="14" t="s">
        <v>4271</v>
      </c>
      <c r="D1196" s="14" t="s">
        <v>790</v>
      </c>
      <c r="E1196" s="14" t="s">
        <v>812</v>
      </c>
      <c r="F1196" s="14" t="s">
        <v>106</v>
      </c>
      <c r="G1196" s="14" t="s">
        <v>812</v>
      </c>
      <c r="H1196" s="14" t="s">
        <v>813</v>
      </c>
      <c r="I1196" s="14">
        <v>40</v>
      </c>
      <c r="J1196" s="14">
        <v>40</v>
      </c>
      <c r="K1196" s="14">
        <v>40</v>
      </c>
      <c r="L1196" s="14"/>
      <c r="M1196" s="14"/>
      <c r="N1196" s="14"/>
      <c r="O1196" s="14"/>
      <c r="P1196" s="14"/>
      <c r="Q1196" s="14" t="s">
        <v>119</v>
      </c>
      <c r="R1196" s="14" t="s">
        <v>108</v>
      </c>
      <c r="S1196" s="14" t="s">
        <v>108</v>
      </c>
      <c r="T1196" s="14" t="s">
        <v>120</v>
      </c>
      <c r="U1196" s="14" t="s">
        <v>120</v>
      </c>
      <c r="V1196" s="14" t="s">
        <v>120</v>
      </c>
      <c r="W1196" s="14">
        <v>29</v>
      </c>
      <c r="X1196" s="14">
        <v>65</v>
      </c>
      <c r="Y1196" s="14">
        <v>78</v>
      </c>
      <c r="Z1196" s="14" t="s">
        <v>4272</v>
      </c>
      <c r="AA1196" s="14" t="s">
        <v>4273</v>
      </c>
      <c r="AB1196" s="14" t="s">
        <v>790</v>
      </c>
      <c r="AC1196" s="28"/>
      <c r="AD1196" s="28"/>
      <c r="AE1196" s="28"/>
      <c r="AF1196" s="28"/>
    </row>
    <row r="1197" ht="128.25" spans="1:32">
      <c r="A1197" s="32" t="s">
        <v>57</v>
      </c>
      <c r="B1197" s="14" t="s">
        <v>4274</v>
      </c>
      <c r="C1197" s="14" t="s">
        <v>4275</v>
      </c>
      <c r="D1197" s="14" t="s">
        <v>790</v>
      </c>
      <c r="E1197" s="14" t="s">
        <v>812</v>
      </c>
      <c r="F1197" s="14" t="s">
        <v>106</v>
      </c>
      <c r="G1197" s="14" t="s">
        <v>812</v>
      </c>
      <c r="H1197" s="14" t="s">
        <v>813</v>
      </c>
      <c r="I1197" s="14">
        <v>50</v>
      </c>
      <c r="J1197" s="14">
        <v>50</v>
      </c>
      <c r="K1197" s="14">
        <v>50</v>
      </c>
      <c r="L1197" s="14"/>
      <c r="M1197" s="14"/>
      <c r="N1197" s="14"/>
      <c r="O1197" s="14"/>
      <c r="P1197" s="14"/>
      <c r="Q1197" s="14" t="s">
        <v>119</v>
      </c>
      <c r="R1197" s="14" t="s">
        <v>108</v>
      </c>
      <c r="S1197" s="14" t="s">
        <v>108</v>
      </c>
      <c r="T1197" s="14" t="s">
        <v>120</v>
      </c>
      <c r="U1197" s="14" t="s">
        <v>120</v>
      </c>
      <c r="V1197" s="14" t="s">
        <v>120</v>
      </c>
      <c r="W1197" s="14">
        <v>6</v>
      </c>
      <c r="X1197" s="14">
        <v>13</v>
      </c>
      <c r="Y1197" s="14">
        <v>27</v>
      </c>
      <c r="Z1197" s="14" t="s">
        <v>4256</v>
      </c>
      <c r="AA1197" s="14" t="s">
        <v>4276</v>
      </c>
      <c r="AB1197" s="14" t="s">
        <v>790</v>
      </c>
      <c r="AC1197" s="28"/>
      <c r="AD1197" s="28"/>
      <c r="AE1197" s="28"/>
      <c r="AF1197" s="28"/>
    </row>
    <row r="1198" ht="128.25" spans="1:32">
      <c r="A1198" s="32" t="s">
        <v>57</v>
      </c>
      <c r="B1198" s="14" t="s">
        <v>4277</v>
      </c>
      <c r="C1198" s="14" t="s">
        <v>4278</v>
      </c>
      <c r="D1198" s="14" t="s">
        <v>790</v>
      </c>
      <c r="E1198" s="14" t="s">
        <v>812</v>
      </c>
      <c r="F1198" s="14" t="s">
        <v>106</v>
      </c>
      <c r="G1198" s="14" t="s">
        <v>812</v>
      </c>
      <c r="H1198" s="14" t="s">
        <v>813</v>
      </c>
      <c r="I1198" s="14">
        <v>20</v>
      </c>
      <c r="J1198" s="14">
        <v>20</v>
      </c>
      <c r="K1198" s="14">
        <v>20</v>
      </c>
      <c r="L1198" s="14"/>
      <c r="M1198" s="14"/>
      <c r="N1198" s="14"/>
      <c r="O1198" s="14"/>
      <c r="P1198" s="14"/>
      <c r="Q1198" s="14" t="s">
        <v>119</v>
      </c>
      <c r="R1198" s="14" t="s">
        <v>108</v>
      </c>
      <c r="S1198" s="14" t="s">
        <v>108</v>
      </c>
      <c r="T1198" s="14" t="s">
        <v>120</v>
      </c>
      <c r="U1198" s="14" t="s">
        <v>120</v>
      </c>
      <c r="V1198" s="14" t="s">
        <v>120</v>
      </c>
      <c r="W1198" s="14">
        <v>12</v>
      </c>
      <c r="X1198" s="14">
        <v>28</v>
      </c>
      <c r="Y1198" s="14">
        <v>45</v>
      </c>
      <c r="Z1198" s="14" t="s">
        <v>4256</v>
      </c>
      <c r="AA1198" s="14" t="s">
        <v>4279</v>
      </c>
      <c r="AB1198" s="14" t="s">
        <v>790</v>
      </c>
      <c r="AC1198" s="28"/>
      <c r="AD1198" s="28"/>
      <c r="AE1198" s="28"/>
      <c r="AF1198" s="28"/>
    </row>
    <row r="1199" ht="128.25" spans="1:32">
      <c r="A1199" s="32" t="s">
        <v>57</v>
      </c>
      <c r="B1199" s="14" t="s">
        <v>4280</v>
      </c>
      <c r="C1199" s="14" t="s">
        <v>4281</v>
      </c>
      <c r="D1199" s="14" t="s">
        <v>790</v>
      </c>
      <c r="E1199" s="14" t="s">
        <v>812</v>
      </c>
      <c r="F1199" s="14" t="s">
        <v>106</v>
      </c>
      <c r="G1199" s="14" t="s">
        <v>812</v>
      </c>
      <c r="H1199" s="14" t="s">
        <v>813</v>
      </c>
      <c r="I1199" s="14">
        <v>20</v>
      </c>
      <c r="J1199" s="14">
        <v>20</v>
      </c>
      <c r="K1199" s="14">
        <v>20</v>
      </c>
      <c r="L1199" s="14"/>
      <c r="M1199" s="14"/>
      <c r="N1199" s="14"/>
      <c r="O1199" s="14"/>
      <c r="P1199" s="14"/>
      <c r="Q1199" s="14" t="s">
        <v>119</v>
      </c>
      <c r="R1199" s="14" t="s">
        <v>108</v>
      </c>
      <c r="S1199" s="14" t="s">
        <v>108</v>
      </c>
      <c r="T1199" s="14" t="s">
        <v>120</v>
      </c>
      <c r="U1199" s="14" t="s">
        <v>120</v>
      </c>
      <c r="V1199" s="14" t="s">
        <v>120</v>
      </c>
      <c r="W1199" s="14">
        <v>8</v>
      </c>
      <c r="X1199" s="14">
        <v>14</v>
      </c>
      <c r="Y1199" s="14">
        <v>32</v>
      </c>
      <c r="Z1199" s="14" t="s">
        <v>4256</v>
      </c>
      <c r="AA1199" s="14" t="s">
        <v>4282</v>
      </c>
      <c r="AB1199" s="14" t="s">
        <v>790</v>
      </c>
      <c r="AC1199" s="28"/>
      <c r="AD1199" s="28"/>
      <c r="AE1199" s="28"/>
      <c r="AF1199" s="28"/>
    </row>
    <row r="1200" ht="85.5" spans="1:32">
      <c r="A1200" s="32" t="s">
        <v>57</v>
      </c>
      <c r="B1200" s="14" t="s">
        <v>4283</v>
      </c>
      <c r="C1200" s="14" t="s">
        <v>4284</v>
      </c>
      <c r="D1200" s="14" t="s">
        <v>790</v>
      </c>
      <c r="E1200" s="14" t="s">
        <v>4285</v>
      </c>
      <c r="F1200" s="14" t="s">
        <v>106</v>
      </c>
      <c r="G1200" s="14" t="s">
        <v>4285</v>
      </c>
      <c r="H1200" s="14" t="s">
        <v>4286</v>
      </c>
      <c r="I1200" s="14">
        <v>29.4</v>
      </c>
      <c r="J1200" s="14">
        <v>29.4</v>
      </c>
      <c r="K1200" s="14">
        <v>29.4</v>
      </c>
      <c r="L1200" s="14"/>
      <c r="M1200" s="14"/>
      <c r="N1200" s="14"/>
      <c r="O1200" s="14"/>
      <c r="P1200" s="14"/>
      <c r="Q1200" s="14" t="s">
        <v>119</v>
      </c>
      <c r="R1200" s="14" t="s">
        <v>108</v>
      </c>
      <c r="S1200" s="14" t="s">
        <v>120</v>
      </c>
      <c r="T1200" s="14" t="s">
        <v>120</v>
      </c>
      <c r="U1200" s="14" t="s">
        <v>120</v>
      </c>
      <c r="V1200" s="14" t="s">
        <v>120</v>
      </c>
      <c r="W1200" s="14">
        <v>45</v>
      </c>
      <c r="X1200" s="14">
        <v>65</v>
      </c>
      <c r="Y1200" s="14">
        <v>95</v>
      </c>
      <c r="Z1200" s="14" t="s">
        <v>1197</v>
      </c>
      <c r="AA1200" s="14" t="s">
        <v>4287</v>
      </c>
      <c r="AB1200" s="14" t="s">
        <v>790</v>
      </c>
      <c r="AC1200" s="28"/>
      <c r="AD1200" s="28"/>
      <c r="AE1200" s="28"/>
      <c r="AF1200" s="28"/>
    </row>
    <row r="1201" ht="85.5" spans="1:32">
      <c r="A1201" s="32" t="s">
        <v>57</v>
      </c>
      <c r="B1201" s="14" t="s">
        <v>4288</v>
      </c>
      <c r="C1201" s="14" t="s">
        <v>4289</v>
      </c>
      <c r="D1201" s="14" t="s">
        <v>790</v>
      </c>
      <c r="E1201" s="14" t="s">
        <v>4285</v>
      </c>
      <c r="F1201" s="14" t="s">
        <v>106</v>
      </c>
      <c r="G1201" s="14" t="s">
        <v>4285</v>
      </c>
      <c r="H1201" s="14" t="s">
        <v>4286</v>
      </c>
      <c r="I1201" s="14">
        <v>18.6</v>
      </c>
      <c r="J1201" s="14">
        <v>18.6</v>
      </c>
      <c r="K1201" s="14">
        <v>18.6</v>
      </c>
      <c r="L1201" s="14"/>
      <c r="M1201" s="14"/>
      <c r="N1201" s="14"/>
      <c r="O1201" s="14"/>
      <c r="P1201" s="14"/>
      <c r="Q1201" s="14" t="s">
        <v>119</v>
      </c>
      <c r="R1201" s="14" t="s">
        <v>108</v>
      </c>
      <c r="S1201" s="14" t="s">
        <v>120</v>
      </c>
      <c r="T1201" s="14" t="s">
        <v>120</v>
      </c>
      <c r="U1201" s="14" t="s">
        <v>120</v>
      </c>
      <c r="V1201" s="14" t="s">
        <v>120</v>
      </c>
      <c r="W1201" s="14">
        <v>5</v>
      </c>
      <c r="X1201" s="14">
        <v>28</v>
      </c>
      <c r="Y1201" s="14">
        <v>28</v>
      </c>
      <c r="Z1201" s="14" t="s">
        <v>1197</v>
      </c>
      <c r="AA1201" s="14" t="s">
        <v>4290</v>
      </c>
      <c r="AB1201" s="14" t="s">
        <v>790</v>
      </c>
      <c r="AC1201" s="28"/>
      <c r="AD1201" s="28"/>
      <c r="AE1201" s="28"/>
      <c r="AF1201" s="28"/>
    </row>
    <row r="1202" ht="128.25" spans="1:32">
      <c r="A1202" s="32" t="s">
        <v>57</v>
      </c>
      <c r="B1202" s="14" t="s">
        <v>4291</v>
      </c>
      <c r="C1202" s="14" t="s">
        <v>4292</v>
      </c>
      <c r="D1202" s="14" t="s">
        <v>790</v>
      </c>
      <c r="E1202" s="14" t="s">
        <v>811</v>
      </c>
      <c r="F1202" s="14" t="s">
        <v>106</v>
      </c>
      <c r="G1202" s="14" t="s">
        <v>811</v>
      </c>
      <c r="H1202" s="14" t="s">
        <v>819</v>
      </c>
      <c r="I1202" s="14">
        <v>28.5</v>
      </c>
      <c r="J1202" s="14">
        <v>28.5</v>
      </c>
      <c r="K1202" s="14">
        <v>28.5</v>
      </c>
      <c r="L1202" s="14"/>
      <c r="M1202" s="14"/>
      <c r="N1202" s="14"/>
      <c r="O1202" s="14"/>
      <c r="P1202" s="14"/>
      <c r="Q1202" s="14" t="s">
        <v>119</v>
      </c>
      <c r="R1202" s="14" t="s">
        <v>108</v>
      </c>
      <c r="S1202" s="14" t="s">
        <v>108</v>
      </c>
      <c r="T1202" s="14" t="s">
        <v>120</v>
      </c>
      <c r="U1202" s="14" t="s">
        <v>120</v>
      </c>
      <c r="V1202" s="14" t="s">
        <v>120</v>
      </c>
      <c r="W1202" s="14">
        <v>19</v>
      </c>
      <c r="X1202" s="14">
        <v>63</v>
      </c>
      <c r="Y1202" s="14">
        <v>94</v>
      </c>
      <c r="Z1202" s="14" t="s">
        <v>1197</v>
      </c>
      <c r="AA1202" s="14" t="s">
        <v>4293</v>
      </c>
      <c r="AB1202" s="14" t="s">
        <v>790</v>
      </c>
      <c r="AC1202" s="28"/>
      <c r="AD1202" s="28"/>
      <c r="AE1202" s="28"/>
      <c r="AF1202" s="28"/>
    </row>
    <row r="1203" ht="128.25" spans="1:32">
      <c r="A1203" s="32" t="s">
        <v>57</v>
      </c>
      <c r="B1203" s="14" t="s">
        <v>4294</v>
      </c>
      <c r="C1203" s="14" t="s">
        <v>4295</v>
      </c>
      <c r="D1203" s="14" t="s">
        <v>790</v>
      </c>
      <c r="E1203" s="14" t="s">
        <v>811</v>
      </c>
      <c r="F1203" s="14" t="s">
        <v>106</v>
      </c>
      <c r="G1203" s="14" t="s">
        <v>811</v>
      </c>
      <c r="H1203" s="14" t="s">
        <v>819</v>
      </c>
      <c r="I1203" s="14">
        <v>60</v>
      </c>
      <c r="J1203" s="14">
        <v>60</v>
      </c>
      <c r="K1203" s="14">
        <v>60</v>
      </c>
      <c r="L1203" s="14"/>
      <c r="M1203" s="14"/>
      <c r="N1203" s="14"/>
      <c r="O1203" s="14"/>
      <c r="P1203" s="14"/>
      <c r="Q1203" s="14" t="s">
        <v>119</v>
      </c>
      <c r="R1203" s="14" t="s">
        <v>108</v>
      </c>
      <c r="S1203" s="14" t="s">
        <v>108</v>
      </c>
      <c r="T1203" s="14" t="s">
        <v>120</v>
      </c>
      <c r="U1203" s="14" t="s">
        <v>120</v>
      </c>
      <c r="V1203" s="14" t="s">
        <v>120</v>
      </c>
      <c r="W1203" s="14">
        <v>16</v>
      </c>
      <c r="X1203" s="14">
        <v>52</v>
      </c>
      <c r="Y1203" s="14">
        <v>83</v>
      </c>
      <c r="Z1203" s="14" t="s">
        <v>1197</v>
      </c>
      <c r="AA1203" s="14" t="s">
        <v>4296</v>
      </c>
      <c r="AB1203" s="14" t="s">
        <v>790</v>
      </c>
      <c r="AC1203" s="28"/>
      <c r="AD1203" s="28"/>
      <c r="AE1203" s="28"/>
      <c r="AF1203" s="28"/>
    </row>
    <row r="1204" ht="142.5" spans="1:32">
      <c r="A1204" s="32" t="s">
        <v>57</v>
      </c>
      <c r="B1204" s="14" t="s">
        <v>4297</v>
      </c>
      <c r="C1204" s="14" t="s">
        <v>4298</v>
      </c>
      <c r="D1204" s="14" t="s">
        <v>790</v>
      </c>
      <c r="E1204" s="14" t="s">
        <v>811</v>
      </c>
      <c r="F1204" s="14" t="s">
        <v>106</v>
      </c>
      <c r="G1204" s="14" t="s">
        <v>811</v>
      </c>
      <c r="H1204" s="14" t="s">
        <v>819</v>
      </c>
      <c r="I1204" s="14">
        <v>95.55</v>
      </c>
      <c r="J1204" s="14">
        <v>95.55</v>
      </c>
      <c r="K1204" s="14">
        <v>95.55</v>
      </c>
      <c r="L1204" s="14"/>
      <c r="M1204" s="14"/>
      <c r="N1204" s="14"/>
      <c r="O1204" s="14"/>
      <c r="P1204" s="14"/>
      <c r="Q1204" s="14" t="s">
        <v>119</v>
      </c>
      <c r="R1204" s="14" t="s">
        <v>108</v>
      </c>
      <c r="S1204" s="14" t="s">
        <v>108</v>
      </c>
      <c r="T1204" s="14" t="s">
        <v>120</v>
      </c>
      <c r="U1204" s="14" t="s">
        <v>120</v>
      </c>
      <c r="V1204" s="14" t="s">
        <v>120</v>
      </c>
      <c r="W1204" s="14">
        <v>21</v>
      </c>
      <c r="X1204" s="14">
        <v>73</v>
      </c>
      <c r="Y1204" s="14">
        <v>89</v>
      </c>
      <c r="Z1204" s="14" t="s">
        <v>1197</v>
      </c>
      <c r="AA1204" s="14" t="s">
        <v>4299</v>
      </c>
      <c r="AB1204" s="14" t="s">
        <v>790</v>
      </c>
      <c r="AC1204" s="28"/>
      <c r="AD1204" s="28"/>
      <c r="AE1204" s="28"/>
      <c r="AF1204" s="28"/>
    </row>
    <row r="1205" ht="142.5" spans="1:32">
      <c r="A1205" s="32" t="s">
        <v>57</v>
      </c>
      <c r="B1205" s="14" t="s">
        <v>4300</v>
      </c>
      <c r="C1205" s="14" t="s">
        <v>4301</v>
      </c>
      <c r="D1205" s="14" t="s">
        <v>790</v>
      </c>
      <c r="E1205" s="14" t="s">
        <v>823</v>
      </c>
      <c r="F1205" s="14" t="s">
        <v>106</v>
      </c>
      <c r="G1205" s="14" t="s">
        <v>823</v>
      </c>
      <c r="H1205" s="14" t="s">
        <v>824</v>
      </c>
      <c r="I1205" s="14">
        <v>29.6</v>
      </c>
      <c r="J1205" s="14">
        <v>29.6</v>
      </c>
      <c r="K1205" s="14">
        <v>29.6</v>
      </c>
      <c r="L1205" s="14"/>
      <c r="M1205" s="14"/>
      <c r="N1205" s="14"/>
      <c r="O1205" s="14"/>
      <c r="P1205" s="14"/>
      <c r="Q1205" s="14" t="s">
        <v>119</v>
      </c>
      <c r="R1205" s="14" t="s">
        <v>108</v>
      </c>
      <c r="S1205" s="14" t="s">
        <v>108</v>
      </c>
      <c r="T1205" s="14" t="s">
        <v>120</v>
      </c>
      <c r="U1205" s="14" t="s">
        <v>120</v>
      </c>
      <c r="V1205" s="14" t="s">
        <v>120</v>
      </c>
      <c r="W1205" s="14">
        <v>85</v>
      </c>
      <c r="X1205" s="14">
        <v>240</v>
      </c>
      <c r="Y1205" s="14">
        <v>420</v>
      </c>
      <c r="Z1205" s="14" t="s">
        <v>1197</v>
      </c>
      <c r="AA1205" s="14" t="s">
        <v>4302</v>
      </c>
      <c r="AB1205" s="14" t="s">
        <v>790</v>
      </c>
      <c r="AC1205" s="28"/>
      <c r="AD1205" s="28"/>
      <c r="AE1205" s="28"/>
      <c r="AF1205" s="28"/>
    </row>
    <row r="1206" ht="128.25" spans="1:32">
      <c r="A1206" s="32" t="s">
        <v>57</v>
      </c>
      <c r="B1206" s="14" t="s">
        <v>4303</v>
      </c>
      <c r="C1206" s="14" t="s">
        <v>4304</v>
      </c>
      <c r="D1206" s="14" t="s">
        <v>790</v>
      </c>
      <c r="E1206" s="14" t="s">
        <v>823</v>
      </c>
      <c r="F1206" s="14" t="s">
        <v>106</v>
      </c>
      <c r="G1206" s="14" t="s">
        <v>823</v>
      </c>
      <c r="H1206" s="14" t="s">
        <v>824</v>
      </c>
      <c r="I1206" s="14">
        <v>28.6</v>
      </c>
      <c r="J1206" s="14">
        <v>28.6</v>
      </c>
      <c r="K1206" s="14">
        <v>28.6</v>
      </c>
      <c r="L1206" s="14"/>
      <c r="M1206" s="14"/>
      <c r="N1206" s="14"/>
      <c r="O1206" s="14"/>
      <c r="P1206" s="14"/>
      <c r="Q1206" s="14" t="s">
        <v>119</v>
      </c>
      <c r="R1206" s="14" t="s">
        <v>108</v>
      </c>
      <c r="S1206" s="14" t="s">
        <v>108</v>
      </c>
      <c r="T1206" s="14" t="s">
        <v>120</v>
      </c>
      <c r="U1206" s="14" t="s">
        <v>120</v>
      </c>
      <c r="V1206" s="14" t="s">
        <v>120</v>
      </c>
      <c r="W1206" s="14">
        <v>18</v>
      </c>
      <c r="X1206" s="14">
        <v>32</v>
      </c>
      <c r="Y1206" s="14">
        <v>89</v>
      </c>
      <c r="Z1206" s="14" t="s">
        <v>1197</v>
      </c>
      <c r="AA1206" s="14" t="s">
        <v>4305</v>
      </c>
      <c r="AB1206" s="14" t="s">
        <v>790</v>
      </c>
      <c r="AC1206" s="28"/>
      <c r="AD1206" s="28"/>
      <c r="AE1206" s="28"/>
      <c r="AF1206" s="28"/>
    </row>
    <row r="1207" ht="114" spans="1:32">
      <c r="A1207" s="32" t="s">
        <v>57</v>
      </c>
      <c r="B1207" s="14" t="s">
        <v>4306</v>
      </c>
      <c r="C1207" s="14" t="s">
        <v>4307</v>
      </c>
      <c r="D1207" s="14" t="s">
        <v>790</v>
      </c>
      <c r="E1207" s="14" t="s">
        <v>823</v>
      </c>
      <c r="F1207" s="14" t="s">
        <v>106</v>
      </c>
      <c r="G1207" s="14" t="s">
        <v>823</v>
      </c>
      <c r="H1207" s="14" t="s">
        <v>824</v>
      </c>
      <c r="I1207" s="14">
        <v>28.5</v>
      </c>
      <c r="J1207" s="14">
        <v>28.5</v>
      </c>
      <c r="K1207" s="14">
        <v>28.5</v>
      </c>
      <c r="L1207" s="14"/>
      <c r="M1207" s="14"/>
      <c r="N1207" s="14"/>
      <c r="O1207" s="14"/>
      <c r="P1207" s="14"/>
      <c r="Q1207" s="14" t="s">
        <v>119</v>
      </c>
      <c r="R1207" s="14" t="s">
        <v>108</v>
      </c>
      <c r="S1207" s="14" t="s">
        <v>108</v>
      </c>
      <c r="T1207" s="14" t="s">
        <v>120</v>
      </c>
      <c r="U1207" s="14" t="s">
        <v>120</v>
      </c>
      <c r="V1207" s="14" t="s">
        <v>120</v>
      </c>
      <c r="W1207" s="14">
        <v>26</v>
      </c>
      <c r="X1207" s="14">
        <v>56</v>
      </c>
      <c r="Y1207" s="14">
        <v>56</v>
      </c>
      <c r="Z1207" s="14" t="s">
        <v>1197</v>
      </c>
      <c r="AA1207" s="14" t="s">
        <v>4308</v>
      </c>
      <c r="AB1207" s="14" t="s">
        <v>790</v>
      </c>
      <c r="AC1207" s="28"/>
      <c r="AD1207" s="28"/>
      <c r="AE1207" s="28"/>
      <c r="AF1207" s="28"/>
    </row>
    <row r="1208" ht="114" spans="1:32">
      <c r="A1208" s="32" t="s">
        <v>57</v>
      </c>
      <c r="B1208" s="14" t="s">
        <v>4309</v>
      </c>
      <c r="C1208" s="14" t="s">
        <v>4310</v>
      </c>
      <c r="D1208" s="14" t="s">
        <v>790</v>
      </c>
      <c r="E1208" s="14" t="s">
        <v>823</v>
      </c>
      <c r="F1208" s="14" t="s">
        <v>106</v>
      </c>
      <c r="G1208" s="14" t="s">
        <v>823</v>
      </c>
      <c r="H1208" s="14" t="s">
        <v>824</v>
      </c>
      <c r="I1208" s="14">
        <v>50</v>
      </c>
      <c r="J1208" s="14">
        <v>50</v>
      </c>
      <c r="K1208" s="14">
        <v>50</v>
      </c>
      <c r="L1208" s="14"/>
      <c r="M1208" s="14"/>
      <c r="N1208" s="14"/>
      <c r="O1208" s="14"/>
      <c r="P1208" s="14"/>
      <c r="Q1208" s="14" t="s">
        <v>119</v>
      </c>
      <c r="R1208" s="14" t="s">
        <v>108</v>
      </c>
      <c r="S1208" s="14" t="s">
        <v>108</v>
      </c>
      <c r="T1208" s="14" t="s">
        <v>120</v>
      </c>
      <c r="U1208" s="14" t="s">
        <v>120</v>
      </c>
      <c r="V1208" s="14" t="s">
        <v>120</v>
      </c>
      <c r="W1208" s="14">
        <v>26</v>
      </c>
      <c r="X1208" s="14">
        <v>56</v>
      </c>
      <c r="Y1208" s="14">
        <v>56</v>
      </c>
      <c r="Z1208" s="14" t="s">
        <v>1197</v>
      </c>
      <c r="AA1208" s="14" t="s">
        <v>4308</v>
      </c>
      <c r="AB1208" s="14" t="s">
        <v>790</v>
      </c>
      <c r="AC1208" s="28"/>
      <c r="AD1208" s="28"/>
      <c r="AE1208" s="28"/>
      <c r="AF1208" s="28"/>
    </row>
    <row r="1209" ht="142.5" spans="1:32">
      <c r="A1209" s="32" t="s">
        <v>57</v>
      </c>
      <c r="B1209" s="14" t="s">
        <v>4311</v>
      </c>
      <c r="C1209" s="14" t="s">
        <v>4312</v>
      </c>
      <c r="D1209" s="14" t="s">
        <v>790</v>
      </c>
      <c r="E1209" s="14" t="s">
        <v>823</v>
      </c>
      <c r="F1209" s="14" t="s">
        <v>106</v>
      </c>
      <c r="G1209" s="14" t="s">
        <v>823</v>
      </c>
      <c r="H1209" s="14" t="s">
        <v>824</v>
      </c>
      <c r="I1209" s="14">
        <v>29.6</v>
      </c>
      <c r="J1209" s="14">
        <v>29.6</v>
      </c>
      <c r="K1209" s="14">
        <v>29.6</v>
      </c>
      <c r="L1209" s="14"/>
      <c r="M1209" s="14"/>
      <c r="N1209" s="14"/>
      <c r="O1209" s="14"/>
      <c r="P1209" s="14"/>
      <c r="Q1209" s="14" t="s">
        <v>119</v>
      </c>
      <c r="R1209" s="14" t="s">
        <v>108</v>
      </c>
      <c r="S1209" s="14" t="s">
        <v>108</v>
      </c>
      <c r="T1209" s="14" t="s">
        <v>120</v>
      </c>
      <c r="U1209" s="14" t="s">
        <v>120</v>
      </c>
      <c r="V1209" s="14" t="s">
        <v>120</v>
      </c>
      <c r="W1209" s="14">
        <v>32</v>
      </c>
      <c r="X1209" s="14">
        <v>98</v>
      </c>
      <c r="Y1209" s="14">
        <v>208</v>
      </c>
      <c r="Z1209" s="14" t="s">
        <v>1197</v>
      </c>
      <c r="AA1209" s="14" t="s">
        <v>4313</v>
      </c>
      <c r="AB1209" s="14" t="s">
        <v>790</v>
      </c>
      <c r="AC1209" s="28"/>
      <c r="AD1209" s="28"/>
      <c r="AE1209" s="28"/>
      <c r="AF1209" s="28"/>
    </row>
    <row r="1210" ht="142.5" spans="1:32">
      <c r="A1210" s="32" t="s">
        <v>57</v>
      </c>
      <c r="B1210" s="14" t="s">
        <v>4314</v>
      </c>
      <c r="C1210" s="14" t="s">
        <v>4315</v>
      </c>
      <c r="D1210" s="14" t="s">
        <v>790</v>
      </c>
      <c r="E1210" s="14" t="s">
        <v>823</v>
      </c>
      <c r="F1210" s="14" t="s">
        <v>106</v>
      </c>
      <c r="G1210" s="14" t="s">
        <v>823</v>
      </c>
      <c r="H1210" s="14" t="s">
        <v>824</v>
      </c>
      <c r="I1210" s="14">
        <v>27</v>
      </c>
      <c r="J1210" s="14">
        <v>27</v>
      </c>
      <c r="K1210" s="14">
        <v>27</v>
      </c>
      <c r="L1210" s="14"/>
      <c r="M1210" s="14"/>
      <c r="N1210" s="14"/>
      <c r="O1210" s="14"/>
      <c r="P1210" s="14"/>
      <c r="Q1210" s="14" t="s">
        <v>119</v>
      </c>
      <c r="R1210" s="14" t="s">
        <v>108</v>
      </c>
      <c r="S1210" s="14" t="s">
        <v>108</v>
      </c>
      <c r="T1210" s="14" t="s">
        <v>120</v>
      </c>
      <c r="U1210" s="14" t="s">
        <v>120</v>
      </c>
      <c r="V1210" s="14" t="s">
        <v>120</v>
      </c>
      <c r="W1210" s="14">
        <v>40</v>
      </c>
      <c r="X1210" s="14">
        <v>120</v>
      </c>
      <c r="Y1210" s="14">
        <v>360</v>
      </c>
      <c r="Z1210" s="14" t="s">
        <v>1197</v>
      </c>
      <c r="AA1210" s="14" t="s">
        <v>4316</v>
      </c>
      <c r="AB1210" s="14" t="s">
        <v>790</v>
      </c>
      <c r="AC1210" s="28"/>
      <c r="AD1210" s="28"/>
      <c r="AE1210" s="28"/>
      <c r="AF1210" s="28"/>
    </row>
    <row r="1211" ht="142.5" spans="1:32">
      <c r="A1211" s="32" t="s">
        <v>57</v>
      </c>
      <c r="B1211" s="14" t="s">
        <v>4317</v>
      </c>
      <c r="C1211" s="14" t="s">
        <v>4318</v>
      </c>
      <c r="D1211" s="14" t="s">
        <v>790</v>
      </c>
      <c r="E1211" s="14" t="s">
        <v>823</v>
      </c>
      <c r="F1211" s="14" t="s">
        <v>106</v>
      </c>
      <c r="G1211" s="14" t="s">
        <v>823</v>
      </c>
      <c r="H1211" s="14" t="s">
        <v>824</v>
      </c>
      <c r="I1211" s="14">
        <v>29.6</v>
      </c>
      <c r="J1211" s="14">
        <v>29.6</v>
      </c>
      <c r="K1211" s="14">
        <v>29.6</v>
      </c>
      <c r="L1211" s="14"/>
      <c r="M1211" s="14"/>
      <c r="N1211" s="14"/>
      <c r="O1211" s="14"/>
      <c r="P1211" s="14"/>
      <c r="Q1211" s="14" t="s">
        <v>119</v>
      </c>
      <c r="R1211" s="14" t="s">
        <v>108</v>
      </c>
      <c r="S1211" s="14" t="s">
        <v>108</v>
      </c>
      <c r="T1211" s="14" t="s">
        <v>120</v>
      </c>
      <c r="U1211" s="14" t="s">
        <v>120</v>
      </c>
      <c r="V1211" s="14" t="s">
        <v>120</v>
      </c>
      <c r="W1211" s="14">
        <v>42</v>
      </c>
      <c r="X1211" s="14">
        <v>138</v>
      </c>
      <c r="Y1211" s="14">
        <v>307</v>
      </c>
      <c r="Z1211" s="14" t="s">
        <v>1197</v>
      </c>
      <c r="AA1211" s="14" t="s">
        <v>4319</v>
      </c>
      <c r="AB1211" s="14" t="s">
        <v>790</v>
      </c>
      <c r="AC1211" s="28"/>
      <c r="AD1211" s="28"/>
      <c r="AE1211" s="28"/>
      <c r="AF1211" s="28"/>
    </row>
    <row r="1212" ht="142.5" spans="1:32">
      <c r="A1212" s="32" t="s">
        <v>57</v>
      </c>
      <c r="B1212" s="14" t="s">
        <v>4320</v>
      </c>
      <c r="C1212" s="14" t="s">
        <v>4321</v>
      </c>
      <c r="D1212" s="14" t="s">
        <v>790</v>
      </c>
      <c r="E1212" s="14" t="s">
        <v>823</v>
      </c>
      <c r="F1212" s="14" t="s">
        <v>106</v>
      </c>
      <c r="G1212" s="14" t="s">
        <v>823</v>
      </c>
      <c r="H1212" s="14" t="s">
        <v>824</v>
      </c>
      <c r="I1212" s="14">
        <v>74.5</v>
      </c>
      <c r="J1212" s="14">
        <v>74.5</v>
      </c>
      <c r="K1212" s="14">
        <v>74.5</v>
      </c>
      <c r="L1212" s="14"/>
      <c r="M1212" s="14"/>
      <c r="N1212" s="14"/>
      <c r="O1212" s="14"/>
      <c r="P1212" s="14"/>
      <c r="Q1212" s="14" t="s">
        <v>119</v>
      </c>
      <c r="R1212" s="14" t="s">
        <v>108</v>
      </c>
      <c r="S1212" s="14" t="s">
        <v>108</v>
      </c>
      <c r="T1212" s="14" t="s">
        <v>120</v>
      </c>
      <c r="U1212" s="14" t="s">
        <v>120</v>
      </c>
      <c r="V1212" s="14" t="s">
        <v>120</v>
      </c>
      <c r="W1212" s="14">
        <v>58</v>
      </c>
      <c r="X1212" s="14">
        <v>210</v>
      </c>
      <c r="Y1212" s="14">
        <v>502</v>
      </c>
      <c r="Z1212" s="14" t="s">
        <v>1197</v>
      </c>
      <c r="AA1212" s="14" t="s">
        <v>4322</v>
      </c>
      <c r="AB1212" s="14" t="s">
        <v>790</v>
      </c>
      <c r="AC1212" s="28"/>
      <c r="AD1212" s="28"/>
      <c r="AE1212" s="28"/>
      <c r="AF1212" s="28"/>
    </row>
    <row r="1213" ht="114" spans="1:32">
      <c r="A1213" s="32" t="s">
        <v>57</v>
      </c>
      <c r="B1213" s="14" t="s">
        <v>4323</v>
      </c>
      <c r="C1213" s="14" t="s">
        <v>4324</v>
      </c>
      <c r="D1213" s="14" t="s">
        <v>790</v>
      </c>
      <c r="E1213" s="14" t="s">
        <v>823</v>
      </c>
      <c r="F1213" s="14" t="s">
        <v>106</v>
      </c>
      <c r="G1213" s="14" t="s">
        <v>823</v>
      </c>
      <c r="H1213" s="14" t="s">
        <v>824</v>
      </c>
      <c r="I1213" s="14">
        <v>93</v>
      </c>
      <c r="J1213" s="14">
        <v>93</v>
      </c>
      <c r="K1213" s="14">
        <v>93</v>
      </c>
      <c r="L1213" s="14"/>
      <c r="M1213" s="14"/>
      <c r="N1213" s="14"/>
      <c r="O1213" s="14"/>
      <c r="P1213" s="14"/>
      <c r="Q1213" s="14" t="s">
        <v>119</v>
      </c>
      <c r="R1213" s="14" t="s">
        <v>108</v>
      </c>
      <c r="S1213" s="14" t="s">
        <v>108</v>
      </c>
      <c r="T1213" s="14" t="s">
        <v>120</v>
      </c>
      <c r="U1213" s="14" t="s">
        <v>120</v>
      </c>
      <c r="V1213" s="14" t="s">
        <v>120</v>
      </c>
      <c r="W1213" s="14">
        <v>6</v>
      </c>
      <c r="X1213" s="14">
        <v>35</v>
      </c>
      <c r="Y1213" s="14">
        <v>35</v>
      </c>
      <c r="Z1213" s="14" t="s">
        <v>1197</v>
      </c>
      <c r="AA1213" s="14" t="s">
        <v>4325</v>
      </c>
      <c r="AB1213" s="14" t="s">
        <v>790</v>
      </c>
      <c r="AC1213" s="28"/>
      <c r="AD1213" s="28"/>
      <c r="AE1213" s="28"/>
      <c r="AF1213" s="28"/>
    </row>
    <row r="1214" ht="128.25" spans="1:32">
      <c r="A1214" s="32" t="s">
        <v>57</v>
      </c>
      <c r="B1214" s="14" t="s">
        <v>4326</v>
      </c>
      <c r="C1214" s="14" t="s">
        <v>4327</v>
      </c>
      <c r="D1214" s="14" t="s">
        <v>790</v>
      </c>
      <c r="E1214" s="14" t="s">
        <v>823</v>
      </c>
      <c r="F1214" s="14" t="s">
        <v>106</v>
      </c>
      <c r="G1214" s="14" t="s">
        <v>823</v>
      </c>
      <c r="H1214" s="14" t="s">
        <v>824</v>
      </c>
      <c r="I1214" s="14">
        <v>192</v>
      </c>
      <c r="J1214" s="14">
        <v>192</v>
      </c>
      <c r="K1214" s="14">
        <v>192</v>
      </c>
      <c r="L1214" s="14"/>
      <c r="M1214" s="14"/>
      <c r="N1214" s="14"/>
      <c r="O1214" s="14"/>
      <c r="P1214" s="14"/>
      <c r="Q1214" s="14" t="s">
        <v>119</v>
      </c>
      <c r="R1214" s="14" t="s">
        <v>108</v>
      </c>
      <c r="S1214" s="14" t="s">
        <v>108</v>
      </c>
      <c r="T1214" s="14" t="s">
        <v>120</v>
      </c>
      <c r="U1214" s="14" t="s">
        <v>120</v>
      </c>
      <c r="V1214" s="14" t="s">
        <v>120</v>
      </c>
      <c r="W1214" s="14">
        <v>32</v>
      </c>
      <c r="X1214" s="14">
        <v>68</v>
      </c>
      <c r="Y1214" s="14">
        <v>132</v>
      </c>
      <c r="Z1214" s="14" t="s">
        <v>1197</v>
      </c>
      <c r="AA1214" s="14" t="s">
        <v>4328</v>
      </c>
      <c r="AB1214" s="14" t="s">
        <v>790</v>
      </c>
      <c r="AC1214" s="28"/>
      <c r="AD1214" s="28"/>
      <c r="AE1214" s="28"/>
      <c r="AF1214" s="28"/>
    </row>
    <row r="1215" ht="99.75" spans="1:32">
      <c r="A1215" s="32" t="s">
        <v>57</v>
      </c>
      <c r="B1215" s="14" t="s">
        <v>4329</v>
      </c>
      <c r="C1215" s="14" t="s">
        <v>4330</v>
      </c>
      <c r="D1215" s="14" t="s">
        <v>790</v>
      </c>
      <c r="E1215" s="14" t="s">
        <v>823</v>
      </c>
      <c r="F1215" s="14" t="s">
        <v>106</v>
      </c>
      <c r="G1215" s="14" t="s">
        <v>823</v>
      </c>
      <c r="H1215" s="14" t="s">
        <v>824</v>
      </c>
      <c r="I1215" s="14">
        <v>40</v>
      </c>
      <c r="J1215" s="14">
        <v>40</v>
      </c>
      <c r="K1215" s="14">
        <v>40</v>
      </c>
      <c r="L1215" s="14"/>
      <c r="M1215" s="14"/>
      <c r="N1215" s="14"/>
      <c r="O1215" s="14"/>
      <c r="P1215" s="14"/>
      <c r="Q1215" s="14" t="s">
        <v>119</v>
      </c>
      <c r="R1215" s="14" t="s">
        <v>108</v>
      </c>
      <c r="S1215" s="14" t="s">
        <v>108</v>
      </c>
      <c r="T1215" s="14" t="s">
        <v>108</v>
      </c>
      <c r="U1215" s="14" t="s">
        <v>108</v>
      </c>
      <c r="V1215" s="14" t="s">
        <v>120</v>
      </c>
      <c r="W1215" s="14">
        <v>14</v>
      </c>
      <c r="X1215" s="14">
        <v>42</v>
      </c>
      <c r="Y1215" s="14">
        <v>42</v>
      </c>
      <c r="Z1215" s="14" t="s">
        <v>447</v>
      </c>
      <c r="AA1215" s="14" t="s">
        <v>4331</v>
      </c>
      <c r="AB1215" s="14" t="s">
        <v>790</v>
      </c>
      <c r="AC1215" s="28"/>
      <c r="AD1215" s="28"/>
      <c r="AE1215" s="28"/>
      <c r="AF1215" s="28"/>
    </row>
    <row r="1216" ht="128.25" spans="1:32">
      <c r="A1216" s="32" t="s">
        <v>57</v>
      </c>
      <c r="B1216" s="14" t="s">
        <v>4332</v>
      </c>
      <c r="C1216" s="14" t="s">
        <v>4333</v>
      </c>
      <c r="D1216" s="14" t="s">
        <v>828</v>
      </c>
      <c r="E1216" s="14" t="s">
        <v>1225</v>
      </c>
      <c r="F1216" s="14" t="s">
        <v>106</v>
      </c>
      <c r="G1216" s="14" t="s">
        <v>1225</v>
      </c>
      <c r="H1216" s="14" t="s">
        <v>1226</v>
      </c>
      <c r="I1216" s="14">
        <v>97.5</v>
      </c>
      <c r="J1216" s="14">
        <v>97.5</v>
      </c>
      <c r="K1216" s="14"/>
      <c r="L1216" s="14"/>
      <c r="M1216" s="14"/>
      <c r="N1216" s="14">
        <v>97.5</v>
      </c>
      <c r="O1216" s="14"/>
      <c r="P1216" s="14"/>
      <c r="Q1216" s="14" t="s">
        <v>119</v>
      </c>
      <c r="R1216" s="14" t="s">
        <v>108</v>
      </c>
      <c r="S1216" s="14" t="s">
        <v>108</v>
      </c>
      <c r="T1216" s="14" t="s">
        <v>120</v>
      </c>
      <c r="U1216" s="14" t="s">
        <v>120</v>
      </c>
      <c r="V1216" s="14" t="s">
        <v>120</v>
      </c>
      <c r="W1216" s="14">
        <v>28</v>
      </c>
      <c r="X1216" s="14">
        <v>76</v>
      </c>
      <c r="Y1216" s="14">
        <v>369</v>
      </c>
      <c r="Z1216" s="14" t="s">
        <v>1197</v>
      </c>
      <c r="AA1216" s="14" t="s">
        <v>4334</v>
      </c>
      <c r="AB1216" s="14" t="s">
        <v>828</v>
      </c>
      <c r="AC1216" s="28"/>
      <c r="AD1216" s="28"/>
      <c r="AE1216" s="28"/>
      <c r="AF1216" s="28"/>
    </row>
    <row r="1217" ht="99.75" spans="1:32">
      <c r="A1217" s="32" t="s">
        <v>57</v>
      </c>
      <c r="B1217" s="14" t="s">
        <v>4335</v>
      </c>
      <c r="C1217" s="14" t="s">
        <v>4336</v>
      </c>
      <c r="D1217" s="14" t="s">
        <v>828</v>
      </c>
      <c r="E1217" s="14" t="s">
        <v>1248</v>
      </c>
      <c r="F1217" s="14" t="s">
        <v>106</v>
      </c>
      <c r="G1217" s="14" t="s">
        <v>1248</v>
      </c>
      <c r="H1217" s="14" t="s">
        <v>1249</v>
      </c>
      <c r="I1217" s="14">
        <v>17.8</v>
      </c>
      <c r="J1217" s="14">
        <v>17.8</v>
      </c>
      <c r="K1217" s="14"/>
      <c r="L1217" s="14"/>
      <c r="M1217" s="14"/>
      <c r="N1217" s="14">
        <v>17.8</v>
      </c>
      <c r="O1217" s="14"/>
      <c r="P1217" s="14"/>
      <c r="Q1217" s="14" t="s">
        <v>119</v>
      </c>
      <c r="R1217" s="14" t="s">
        <v>108</v>
      </c>
      <c r="S1217" s="14" t="s">
        <v>120</v>
      </c>
      <c r="T1217" s="14" t="s">
        <v>120</v>
      </c>
      <c r="U1217" s="14" t="s">
        <v>120</v>
      </c>
      <c r="V1217" s="14" t="s">
        <v>120</v>
      </c>
      <c r="W1217" s="14">
        <v>11</v>
      </c>
      <c r="X1217" s="14">
        <v>31</v>
      </c>
      <c r="Y1217" s="14">
        <v>134</v>
      </c>
      <c r="Z1217" s="14" t="s">
        <v>1197</v>
      </c>
      <c r="AA1217" s="14" t="s">
        <v>4337</v>
      </c>
      <c r="AB1217" s="14" t="s">
        <v>828</v>
      </c>
      <c r="AC1217" s="28"/>
      <c r="AD1217" s="28"/>
      <c r="AE1217" s="28"/>
      <c r="AF1217" s="28"/>
    </row>
    <row r="1218" ht="114" spans="1:32">
      <c r="A1218" s="32" t="s">
        <v>57</v>
      </c>
      <c r="B1218" s="14" t="s">
        <v>4338</v>
      </c>
      <c r="C1218" s="14" t="s">
        <v>4339</v>
      </c>
      <c r="D1218" s="14" t="s">
        <v>828</v>
      </c>
      <c r="E1218" s="14" t="s">
        <v>1381</v>
      </c>
      <c r="F1218" s="14" t="s">
        <v>106</v>
      </c>
      <c r="G1218" s="14" t="s">
        <v>1381</v>
      </c>
      <c r="H1218" s="14" t="s">
        <v>1382</v>
      </c>
      <c r="I1218" s="14">
        <v>8.3</v>
      </c>
      <c r="J1218" s="14">
        <v>8.3</v>
      </c>
      <c r="K1218" s="14"/>
      <c r="L1218" s="14"/>
      <c r="M1218" s="14"/>
      <c r="N1218" s="14">
        <v>8.3</v>
      </c>
      <c r="O1218" s="14"/>
      <c r="P1218" s="14"/>
      <c r="Q1218" s="14" t="s">
        <v>119</v>
      </c>
      <c r="R1218" s="14" t="s">
        <v>108</v>
      </c>
      <c r="S1218" s="14" t="s">
        <v>108</v>
      </c>
      <c r="T1218" s="14" t="s">
        <v>120</v>
      </c>
      <c r="U1218" s="14" t="s">
        <v>120</v>
      </c>
      <c r="V1218" s="14" t="s">
        <v>120</v>
      </c>
      <c r="W1218" s="14">
        <v>4</v>
      </c>
      <c r="X1218" s="14">
        <v>13</v>
      </c>
      <c r="Y1218" s="14">
        <v>55</v>
      </c>
      <c r="Z1218" s="14" t="s">
        <v>2116</v>
      </c>
      <c r="AA1218" s="14" t="s">
        <v>4340</v>
      </c>
      <c r="AB1218" s="14" t="s">
        <v>828</v>
      </c>
      <c r="AC1218" s="28"/>
      <c r="AD1218" s="28"/>
      <c r="AE1218" s="28"/>
      <c r="AF1218" s="28"/>
    </row>
    <row r="1219" ht="114" spans="1:32">
      <c r="A1219" s="32" t="s">
        <v>57</v>
      </c>
      <c r="B1219" s="14" t="s">
        <v>4341</v>
      </c>
      <c r="C1219" s="14" t="s">
        <v>4342</v>
      </c>
      <c r="D1219" s="14" t="s">
        <v>828</v>
      </c>
      <c r="E1219" s="14" t="s">
        <v>1225</v>
      </c>
      <c r="F1219" s="14" t="s">
        <v>106</v>
      </c>
      <c r="G1219" s="14" t="s">
        <v>1225</v>
      </c>
      <c r="H1219" s="14" t="s">
        <v>1226</v>
      </c>
      <c r="I1219" s="14">
        <v>75</v>
      </c>
      <c r="J1219" s="14">
        <v>75</v>
      </c>
      <c r="K1219" s="14"/>
      <c r="L1219" s="14"/>
      <c r="M1219" s="14">
        <v>75</v>
      </c>
      <c r="N1219" s="14"/>
      <c r="O1219" s="14"/>
      <c r="P1219" s="14"/>
      <c r="Q1219" s="14" t="s">
        <v>119</v>
      </c>
      <c r="R1219" s="14" t="s">
        <v>108</v>
      </c>
      <c r="S1219" s="14" t="s">
        <v>108</v>
      </c>
      <c r="T1219" s="14" t="s">
        <v>120</v>
      </c>
      <c r="U1219" s="14" t="s">
        <v>120</v>
      </c>
      <c r="V1219" s="14" t="s">
        <v>120</v>
      </c>
      <c r="W1219" s="14">
        <v>8</v>
      </c>
      <c r="X1219" s="14">
        <v>23</v>
      </c>
      <c r="Y1219" s="14">
        <v>56</v>
      </c>
      <c r="Z1219" s="14" t="s">
        <v>1197</v>
      </c>
      <c r="AA1219" s="14" t="s">
        <v>4343</v>
      </c>
      <c r="AB1219" s="14" t="s">
        <v>828</v>
      </c>
      <c r="AC1219" s="28"/>
      <c r="AD1219" s="28"/>
      <c r="AE1219" s="28"/>
      <c r="AF1219" s="28"/>
    </row>
    <row r="1220" ht="57" spans="1:32">
      <c r="A1220" s="32" t="s">
        <v>57</v>
      </c>
      <c r="B1220" s="14" t="s">
        <v>4344</v>
      </c>
      <c r="C1220" s="14" t="s">
        <v>4345</v>
      </c>
      <c r="D1220" s="14" t="s">
        <v>828</v>
      </c>
      <c r="E1220" s="14" t="s">
        <v>1238</v>
      </c>
      <c r="F1220" s="14" t="s">
        <v>106</v>
      </c>
      <c r="G1220" s="14" t="s">
        <v>1238</v>
      </c>
      <c r="H1220" s="14" t="s">
        <v>1239</v>
      </c>
      <c r="I1220" s="14">
        <v>108</v>
      </c>
      <c r="J1220" s="14">
        <v>108</v>
      </c>
      <c r="K1220" s="14"/>
      <c r="L1220" s="14"/>
      <c r="M1220" s="14"/>
      <c r="N1220" s="14">
        <v>108</v>
      </c>
      <c r="O1220" s="14"/>
      <c r="P1220" s="14"/>
      <c r="Q1220" s="14" t="s">
        <v>119</v>
      </c>
      <c r="R1220" s="14" t="s">
        <v>108</v>
      </c>
      <c r="S1220" s="14" t="s">
        <v>120</v>
      </c>
      <c r="T1220" s="14" t="s">
        <v>120</v>
      </c>
      <c r="U1220" s="14" t="s">
        <v>120</v>
      </c>
      <c r="V1220" s="14" t="s">
        <v>120</v>
      </c>
      <c r="W1220" s="14">
        <v>15</v>
      </c>
      <c r="X1220" s="14">
        <v>53</v>
      </c>
      <c r="Y1220" s="14">
        <v>288</v>
      </c>
      <c r="Z1220" s="14" t="s">
        <v>2116</v>
      </c>
      <c r="AA1220" s="14" t="s">
        <v>4346</v>
      </c>
      <c r="AB1220" s="14" t="s">
        <v>828</v>
      </c>
      <c r="AC1220" s="28"/>
      <c r="AD1220" s="28"/>
      <c r="AE1220" s="28"/>
      <c r="AF1220" s="28"/>
    </row>
    <row r="1221" ht="156.75" spans="1:32">
      <c r="A1221" s="32" t="s">
        <v>57</v>
      </c>
      <c r="B1221" s="14" t="s">
        <v>4347</v>
      </c>
      <c r="C1221" s="14" t="s">
        <v>4348</v>
      </c>
      <c r="D1221" s="14" t="s">
        <v>828</v>
      </c>
      <c r="E1221" s="14" t="s">
        <v>4349</v>
      </c>
      <c r="F1221" s="14" t="s">
        <v>106</v>
      </c>
      <c r="G1221" s="14" t="s">
        <v>4349</v>
      </c>
      <c r="H1221" s="14" t="s">
        <v>4350</v>
      </c>
      <c r="I1221" s="14">
        <v>70</v>
      </c>
      <c r="J1221" s="14">
        <v>70</v>
      </c>
      <c r="K1221" s="14"/>
      <c r="L1221" s="14"/>
      <c r="M1221" s="14"/>
      <c r="N1221" s="14">
        <v>70</v>
      </c>
      <c r="O1221" s="14"/>
      <c r="P1221" s="14"/>
      <c r="Q1221" s="14" t="s">
        <v>119</v>
      </c>
      <c r="R1221" s="14" t="s">
        <v>108</v>
      </c>
      <c r="S1221" s="14" t="s">
        <v>120</v>
      </c>
      <c r="T1221" s="14" t="s">
        <v>120</v>
      </c>
      <c r="U1221" s="14" t="s">
        <v>120</v>
      </c>
      <c r="V1221" s="14" t="s">
        <v>120</v>
      </c>
      <c r="W1221" s="14">
        <v>141</v>
      </c>
      <c r="X1221" s="14">
        <v>469</v>
      </c>
      <c r="Y1221" s="14">
        <v>1624</v>
      </c>
      <c r="Z1221" s="14" t="s">
        <v>1197</v>
      </c>
      <c r="AA1221" s="14" t="s">
        <v>4351</v>
      </c>
      <c r="AB1221" s="14" t="s">
        <v>828</v>
      </c>
      <c r="AC1221" s="28"/>
      <c r="AD1221" s="28"/>
      <c r="AE1221" s="28"/>
      <c r="AF1221" s="28"/>
    </row>
    <row r="1222" ht="142.5" spans="1:32">
      <c r="A1222" s="32" t="s">
        <v>57</v>
      </c>
      <c r="B1222" s="14" t="s">
        <v>4352</v>
      </c>
      <c r="C1222" s="14" t="s">
        <v>4353</v>
      </c>
      <c r="D1222" s="14" t="s">
        <v>828</v>
      </c>
      <c r="E1222" s="14" t="s">
        <v>1381</v>
      </c>
      <c r="F1222" s="14" t="s">
        <v>106</v>
      </c>
      <c r="G1222" s="14" t="s">
        <v>357</v>
      </c>
      <c r="H1222" s="14" t="s">
        <v>1382</v>
      </c>
      <c r="I1222" s="14">
        <v>81</v>
      </c>
      <c r="J1222" s="14">
        <v>81</v>
      </c>
      <c r="K1222" s="14"/>
      <c r="L1222" s="14"/>
      <c r="M1222" s="14"/>
      <c r="N1222" s="14">
        <v>81</v>
      </c>
      <c r="O1222" s="14"/>
      <c r="P1222" s="14"/>
      <c r="Q1222" s="14" t="s">
        <v>119</v>
      </c>
      <c r="R1222" s="14" t="s">
        <v>108</v>
      </c>
      <c r="S1222" s="14" t="s">
        <v>108</v>
      </c>
      <c r="T1222" s="14" t="s">
        <v>120</v>
      </c>
      <c r="U1222" s="14" t="s">
        <v>120</v>
      </c>
      <c r="V1222" s="14" t="s">
        <v>120</v>
      </c>
      <c r="W1222" s="14">
        <v>28</v>
      </c>
      <c r="X1222" s="14">
        <v>103</v>
      </c>
      <c r="Y1222" s="14">
        <v>475</v>
      </c>
      <c r="Z1222" s="14" t="s">
        <v>2116</v>
      </c>
      <c r="AA1222" s="14" t="s">
        <v>4354</v>
      </c>
      <c r="AB1222" s="14" t="s">
        <v>828</v>
      </c>
      <c r="AC1222" s="28"/>
      <c r="AD1222" s="28"/>
      <c r="AE1222" s="28"/>
      <c r="AF1222" s="28"/>
    </row>
    <row r="1223" ht="114" spans="1:32">
      <c r="A1223" s="32" t="s">
        <v>57</v>
      </c>
      <c r="B1223" s="14" t="s">
        <v>4355</v>
      </c>
      <c r="C1223" s="14" t="s">
        <v>4356</v>
      </c>
      <c r="D1223" s="14" t="s">
        <v>828</v>
      </c>
      <c r="E1223" s="14" t="s">
        <v>846</v>
      </c>
      <c r="F1223" s="14" t="s">
        <v>106</v>
      </c>
      <c r="G1223" s="14" t="s">
        <v>846</v>
      </c>
      <c r="H1223" s="14" t="s">
        <v>847</v>
      </c>
      <c r="I1223" s="14">
        <v>36.5</v>
      </c>
      <c r="J1223" s="14">
        <v>36.5</v>
      </c>
      <c r="K1223" s="14"/>
      <c r="L1223" s="14"/>
      <c r="M1223" s="14"/>
      <c r="N1223" s="14">
        <v>36.5</v>
      </c>
      <c r="O1223" s="14"/>
      <c r="P1223" s="14"/>
      <c r="Q1223" s="14" t="s">
        <v>119</v>
      </c>
      <c r="R1223" s="14" t="s">
        <v>108</v>
      </c>
      <c r="S1223" s="14" t="s">
        <v>120</v>
      </c>
      <c r="T1223" s="14" t="s">
        <v>120</v>
      </c>
      <c r="U1223" s="14" t="s">
        <v>120</v>
      </c>
      <c r="V1223" s="14" t="s">
        <v>120</v>
      </c>
      <c r="W1223" s="14">
        <v>32</v>
      </c>
      <c r="X1223" s="14">
        <v>112</v>
      </c>
      <c r="Y1223" s="14">
        <v>393</v>
      </c>
      <c r="Z1223" s="14" t="s">
        <v>2116</v>
      </c>
      <c r="AA1223" s="14" t="s">
        <v>4357</v>
      </c>
      <c r="AB1223" s="14" t="s">
        <v>828</v>
      </c>
      <c r="AC1223" s="28"/>
      <c r="AD1223" s="28"/>
      <c r="AE1223" s="28"/>
      <c r="AF1223" s="28"/>
    </row>
    <row r="1224" ht="142.5" spans="1:32">
      <c r="A1224" s="32" t="s">
        <v>57</v>
      </c>
      <c r="B1224" s="14" t="s">
        <v>4358</v>
      </c>
      <c r="C1224" s="14" t="s">
        <v>4359</v>
      </c>
      <c r="D1224" s="14" t="s">
        <v>828</v>
      </c>
      <c r="E1224" s="14" t="s">
        <v>1248</v>
      </c>
      <c r="F1224" s="14" t="s">
        <v>106</v>
      </c>
      <c r="G1224" s="14" t="s">
        <v>1248</v>
      </c>
      <c r="H1224" s="14" t="s">
        <v>1249</v>
      </c>
      <c r="I1224" s="14">
        <v>132</v>
      </c>
      <c r="J1224" s="14">
        <v>132</v>
      </c>
      <c r="K1224" s="14"/>
      <c r="L1224" s="14"/>
      <c r="M1224" s="14"/>
      <c r="N1224" s="14">
        <v>132</v>
      </c>
      <c r="O1224" s="14"/>
      <c r="P1224" s="14"/>
      <c r="Q1224" s="14" t="s">
        <v>119</v>
      </c>
      <c r="R1224" s="14" t="s">
        <v>108</v>
      </c>
      <c r="S1224" s="14" t="s">
        <v>120</v>
      </c>
      <c r="T1224" s="14" t="s">
        <v>120</v>
      </c>
      <c r="U1224" s="14" t="s">
        <v>120</v>
      </c>
      <c r="V1224" s="14" t="s">
        <v>120</v>
      </c>
      <c r="W1224" s="14">
        <v>34</v>
      </c>
      <c r="X1224" s="14">
        <v>102</v>
      </c>
      <c r="Y1224" s="14">
        <v>461</v>
      </c>
      <c r="Z1224" s="14" t="s">
        <v>1197</v>
      </c>
      <c r="AA1224" s="14" t="s">
        <v>4360</v>
      </c>
      <c r="AB1224" s="14" t="s">
        <v>828</v>
      </c>
      <c r="AC1224" s="28"/>
      <c r="AD1224" s="28"/>
      <c r="AE1224" s="28"/>
      <c r="AF1224" s="28"/>
    </row>
    <row r="1225" ht="99.75" spans="1:32">
      <c r="A1225" s="32" t="s">
        <v>57</v>
      </c>
      <c r="B1225" s="14" t="s">
        <v>4361</v>
      </c>
      <c r="C1225" s="14" t="s">
        <v>4362</v>
      </c>
      <c r="D1225" s="14" t="s">
        <v>828</v>
      </c>
      <c r="E1225" s="14" t="s">
        <v>1238</v>
      </c>
      <c r="F1225" s="14" t="s">
        <v>106</v>
      </c>
      <c r="G1225" s="14" t="s">
        <v>1238</v>
      </c>
      <c r="H1225" s="14" t="s">
        <v>1239</v>
      </c>
      <c r="I1225" s="14">
        <v>65.6</v>
      </c>
      <c r="J1225" s="14">
        <v>65.6</v>
      </c>
      <c r="K1225" s="14"/>
      <c r="L1225" s="14"/>
      <c r="M1225" s="14"/>
      <c r="N1225" s="14">
        <v>65.6</v>
      </c>
      <c r="O1225" s="14"/>
      <c r="P1225" s="14"/>
      <c r="Q1225" s="14" t="s">
        <v>119</v>
      </c>
      <c r="R1225" s="14" t="s">
        <v>108</v>
      </c>
      <c r="S1225" s="14" t="s">
        <v>120</v>
      </c>
      <c r="T1225" s="14" t="s">
        <v>120</v>
      </c>
      <c r="U1225" s="14" t="s">
        <v>120</v>
      </c>
      <c r="V1225" s="14" t="s">
        <v>120</v>
      </c>
      <c r="W1225" s="14">
        <v>15</v>
      </c>
      <c r="X1225" s="14">
        <v>53</v>
      </c>
      <c r="Y1225" s="14">
        <v>265</v>
      </c>
      <c r="Z1225" s="14" t="s">
        <v>2116</v>
      </c>
      <c r="AA1225" s="14" t="s">
        <v>4363</v>
      </c>
      <c r="AB1225" s="14" t="s">
        <v>828</v>
      </c>
      <c r="AC1225" s="28"/>
      <c r="AD1225" s="28"/>
      <c r="AE1225" s="28"/>
      <c r="AF1225" s="28"/>
    </row>
    <row r="1226" ht="114" spans="1:32">
      <c r="A1226" s="32" t="s">
        <v>57</v>
      </c>
      <c r="B1226" s="14" t="s">
        <v>4364</v>
      </c>
      <c r="C1226" s="14" t="s">
        <v>4365</v>
      </c>
      <c r="D1226" s="14" t="s">
        <v>828</v>
      </c>
      <c r="E1226" s="14" t="s">
        <v>1671</v>
      </c>
      <c r="F1226" s="14" t="s">
        <v>106</v>
      </c>
      <c r="G1226" s="14" t="s">
        <v>1671</v>
      </c>
      <c r="H1226" s="14" t="s">
        <v>1672</v>
      </c>
      <c r="I1226" s="14">
        <v>33.6</v>
      </c>
      <c r="J1226" s="14">
        <v>33.6</v>
      </c>
      <c r="K1226" s="14"/>
      <c r="L1226" s="14"/>
      <c r="M1226" s="14"/>
      <c r="N1226" s="14">
        <v>33.6</v>
      </c>
      <c r="O1226" s="14"/>
      <c r="P1226" s="14"/>
      <c r="Q1226" s="14" t="s">
        <v>119</v>
      </c>
      <c r="R1226" s="14" t="s">
        <v>108</v>
      </c>
      <c r="S1226" s="14" t="s">
        <v>120</v>
      </c>
      <c r="T1226" s="14" t="s">
        <v>120</v>
      </c>
      <c r="U1226" s="14" t="s">
        <v>120</v>
      </c>
      <c r="V1226" s="14" t="s">
        <v>120</v>
      </c>
      <c r="W1226" s="14">
        <v>4</v>
      </c>
      <c r="X1226" s="14">
        <v>15</v>
      </c>
      <c r="Y1226" s="14">
        <v>129</v>
      </c>
      <c r="Z1226" s="14" t="s">
        <v>2116</v>
      </c>
      <c r="AA1226" s="14" t="s">
        <v>4366</v>
      </c>
      <c r="AB1226" s="14" t="s">
        <v>828</v>
      </c>
      <c r="AC1226" s="28"/>
      <c r="AD1226" s="28"/>
      <c r="AE1226" s="28"/>
      <c r="AF1226" s="28"/>
    </row>
    <row r="1227" ht="114" spans="1:32">
      <c r="A1227" s="32" t="s">
        <v>57</v>
      </c>
      <c r="B1227" s="14" t="s">
        <v>4367</v>
      </c>
      <c r="C1227" s="14" t="s">
        <v>4368</v>
      </c>
      <c r="D1227" s="14" t="s">
        <v>828</v>
      </c>
      <c r="E1227" s="14" t="s">
        <v>1238</v>
      </c>
      <c r="F1227" s="14" t="s">
        <v>106</v>
      </c>
      <c r="G1227" s="14" t="s">
        <v>1238</v>
      </c>
      <c r="H1227" s="14" t="s">
        <v>1239</v>
      </c>
      <c r="I1227" s="14">
        <v>150</v>
      </c>
      <c r="J1227" s="14">
        <v>150</v>
      </c>
      <c r="K1227" s="14"/>
      <c r="L1227" s="14"/>
      <c r="M1227" s="14"/>
      <c r="N1227" s="14">
        <v>150</v>
      </c>
      <c r="O1227" s="14"/>
      <c r="P1227" s="14"/>
      <c r="Q1227" s="14" t="s">
        <v>119</v>
      </c>
      <c r="R1227" s="14" t="s">
        <v>108</v>
      </c>
      <c r="S1227" s="14" t="s">
        <v>120</v>
      </c>
      <c r="T1227" s="14" t="s">
        <v>120</v>
      </c>
      <c r="U1227" s="14" t="s">
        <v>120</v>
      </c>
      <c r="V1227" s="14" t="s">
        <v>120</v>
      </c>
      <c r="W1227" s="14">
        <v>15</v>
      </c>
      <c r="X1227" s="14">
        <v>47</v>
      </c>
      <c r="Y1227" s="14">
        <v>329</v>
      </c>
      <c r="Z1227" s="14" t="s">
        <v>2116</v>
      </c>
      <c r="AA1227" s="14" t="s">
        <v>4369</v>
      </c>
      <c r="AB1227" s="14" t="s">
        <v>828</v>
      </c>
      <c r="AC1227" s="28"/>
      <c r="AD1227" s="28"/>
      <c r="AE1227" s="28"/>
      <c r="AF1227" s="28"/>
    </row>
    <row r="1228" ht="156.75" spans="1:32">
      <c r="A1228" s="32" t="s">
        <v>57</v>
      </c>
      <c r="B1228" s="14" t="s">
        <v>4370</v>
      </c>
      <c r="C1228" s="14" t="s">
        <v>4371</v>
      </c>
      <c r="D1228" s="14" t="s">
        <v>828</v>
      </c>
      <c r="E1228" s="14" t="s">
        <v>1243</v>
      </c>
      <c r="F1228" s="14" t="s">
        <v>106</v>
      </c>
      <c r="G1228" s="14" t="s">
        <v>1243</v>
      </c>
      <c r="H1228" s="14" t="s">
        <v>1244</v>
      </c>
      <c r="I1228" s="14">
        <v>23.5</v>
      </c>
      <c r="J1228" s="14">
        <v>23.5</v>
      </c>
      <c r="K1228" s="14"/>
      <c r="L1228" s="14"/>
      <c r="M1228" s="14"/>
      <c r="N1228" s="14">
        <v>23.5</v>
      </c>
      <c r="O1228" s="14"/>
      <c r="P1228" s="14"/>
      <c r="Q1228" s="14" t="s">
        <v>119</v>
      </c>
      <c r="R1228" s="14" t="s">
        <v>108</v>
      </c>
      <c r="S1228" s="14" t="s">
        <v>108</v>
      </c>
      <c r="T1228" s="14" t="s">
        <v>120</v>
      </c>
      <c r="U1228" s="14" t="s">
        <v>120</v>
      </c>
      <c r="V1228" s="14" t="s">
        <v>120</v>
      </c>
      <c r="W1228" s="14">
        <v>23</v>
      </c>
      <c r="X1228" s="14">
        <v>85</v>
      </c>
      <c r="Y1228" s="14">
        <v>413</v>
      </c>
      <c r="Z1228" s="14" t="s">
        <v>1197</v>
      </c>
      <c r="AA1228" s="14" t="s">
        <v>4372</v>
      </c>
      <c r="AB1228" s="14" t="s">
        <v>828</v>
      </c>
      <c r="AC1228" s="28"/>
      <c r="AD1228" s="28"/>
      <c r="AE1228" s="28"/>
      <c r="AF1228" s="28"/>
    </row>
    <row r="1229" ht="99.75" spans="1:32">
      <c r="A1229" s="32" t="s">
        <v>57</v>
      </c>
      <c r="B1229" s="14" t="s">
        <v>4373</v>
      </c>
      <c r="C1229" s="14" t="s">
        <v>4374</v>
      </c>
      <c r="D1229" s="14" t="s">
        <v>828</v>
      </c>
      <c r="E1229" s="14" t="s">
        <v>1230</v>
      </c>
      <c r="F1229" s="14" t="s">
        <v>106</v>
      </c>
      <c r="G1229" s="14" t="s">
        <v>1230</v>
      </c>
      <c r="H1229" s="14" t="s">
        <v>1231</v>
      </c>
      <c r="I1229" s="14">
        <v>27</v>
      </c>
      <c r="J1229" s="14">
        <v>27</v>
      </c>
      <c r="K1229" s="14"/>
      <c r="L1229" s="14"/>
      <c r="M1229" s="14"/>
      <c r="N1229" s="14">
        <v>27</v>
      </c>
      <c r="O1229" s="14"/>
      <c r="P1229" s="14"/>
      <c r="Q1229" s="14" t="s">
        <v>119</v>
      </c>
      <c r="R1229" s="14" t="s">
        <v>108</v>
      </c>
      <c r="S1229" s="14" t="s">
        <v>120</v>
      </c>
      <c r="T1229" s="14" t="s">
        <v>120</v>
      </c>
      <c r="U1229" s="14" t="s">
        <v>120</v>
      </c>
      <c r="V1229" s="14" t="s">
        <v>120</v>
      </c>
      <c r="W1229" s="14">
        <v>5</v>
      </c>
      <c r="X1229" s="14">
        <v>19</v>
      </c>
      <c r="Y1229" s="14">
        <v>75</v>
      </c>
      <c r="Z1229" s="14" t="s">
        <v>1197</v>
      </c>
      <c r="AA1229" s="14" t="s">
        <v>4375</v>
      </c>
      <c r="AB1229" s="14" t="s">
        <v>828</v>
      </c>
      <c r="AC1229" s="28"/>
      <c r="AD1229" s="28"/>
      <c r="AE1229" s="28"/>
      <c r="AF1229" s="28"/>
    </row>
    <row r="1230" ht="114" spans="1:32">
      <c r="A1230" s="32" t="s">
        <v>57</v>
      </c>
      <c r="B1230" s="14" t="s">
        <v>4376</v>
      </c>
      <c r="C1230" s="14" t="s">
        <v>4377</v>
      </c>
      <c r="D1230" s="14" t="s">
        <v>828</v>
      </c>
      <c r="E1230" s="14" t="s">
        <v>851</v>
      </c>
      <c r="F1230" s="14" t="s">
        <v>106</v>
      </c>
      <c r="G1230" s="14" t="s">
        <v>4378</v>
      </c>
      <c r="H1230" s="14" t="s">
        <v>853</v>
      </c>
      <c r="I1230" s="14">
        <v>64.7</v>
      </c>
      <c r="J1230" s="14">
        <v>64.7</v>
      </c>
      <c r="K1230" s="14"/>
      <c r="L1230" s="14"/>
      <c r="M1230" s="14"/>
      <c r="N1230" s="14">
        <v>64.7</v>
      </c>
      <c r="O1230" s="14"/>
      <c r="P1230" s="14"/>
      <c r="Q1230" s="14" t="s">
        <v>119</v>
      </c>
      <c r="R1230" s="14" t="s">
        <v>108</v>
      </c>
      <c r="S1230" s="14" t="s">
        <v>108</v>
      </c>
      <c r="T1230" s="14" t="s">
        <v>120</v>
      </c>
      <c r="U1230" s="14" t="s">
        <v>120</v>
      </c>
      <c r="V1230" s="14" t="s">
        <v>120</v>
      </c>
      <c r="W1230" s="14">
        <v>21</v>
      </c>
      <c r="X1230" s="14">
        <v>63</v>
      </c>
      <c r="Y1230" s="14">
        <v>224</v>
      </c>
      <c r="Z1230" s="14" t="s">
        <v>2116</v>
      </c>
      <c r="AA1230" s="14" t="s">
        <v>4379</v>
      </c>
      <c r="AB1230" s="14" t="s">
        <v>828</v>
      </c>
      <c r="AC1230" s="28"/>
      <c r="AD1230" s="28"/>
      <c r="AE1230" s="28"/>
      <c r="AF1230" s="28"/>
    </row>
    <row r="1231" ht="128.25" spans="1:32">
      <c r="A1231" s="32" t="s">
        <v>57</v>
      </c>
      <c r="B1231" s="14" t="s">
        <v>4380</v>
      </c>
      <c r="C1231" s="14" t="s">
        <v>4381</v>
      </c>
      <c r="D1231" s="14" t="s">
        <v>828</v>
      </c>
      <c r="E1231" s="14" t="s">
        <v>851</v>
      </c>
      <c r="F1231" s="14" t="s">
        <v>106</v>
      </c>
      <c r="G1231" s="14" t="s">
        <v>4382</v>
      </c>
      <c r="H1231" s="14" t="s">
        <v>853</v>
      </c>
      <c r="I1231" s="14">
        <v>54.6</v>
      </c>
      <c r="J1231" s="14">
        <v>54.6</v>
      </c>
      <c r="K1231" s="14"/>
      <c r="L1231" s="14"/>
      <c r="M1231" s="14"/>
      <c r="N1231" s="14">
        <v>54.6</v>
      </c>
      <c r="O1231" s="14"/>
      <c r="P1231" s="14"/>
      <c r="Q1231" s="14" t="s">
        <v>119</v>
      </c>
      <c r="R1231" s="14" t="s">
        <v>108</v>
      </c>
      <c r="S1231" s="14" t="s">
        <v>108</v>
      </c>
      <c r="T1231" s="14" t="s">
        <v>120</v>
      </c>
      <c r="U1231" s="14" t="s">
        <v>120</v>
      </c>
      <c r="V1231" s="14" t="s">
        <v>120</v>
      </c>
      <c r="W1231" s="14">
        <v>135</v>
      </c>
      <c r="X1231" s="14">
        <v>424</v>
      </c>
      <c r="Y1231" s="14">
        <v>2697</v>
      </c>
      <c r="Z1231" s="14" t="s">
        <v>4156</v>
      </c>
      <c r="AA1231" s="14" t="s">
        <v>4383</v>
      </c>
      <c r="AB1231" s="14" t="s">
        <v>828</v>
      </c>
      <c r="AC1231" s="28"/>
      <c r="AD1231" s="28"/>
      <c r="AE1231" s="28"/>
      <c r="AF1231" s="28"/>
    </row>
    <row r="1232" ht="128.25" spans="1:32">
      <c r="A1232" s="32" t="s">
        <v>57</v>
      </c>
      <c r="B1232" s="14" t="s">
        <v>4384</v>
      </c>
      <c r="C1232" s="14" t="s">
        <v>4385</v>
      </c>
      <c r="D1232" s="14" t="s">
        <v>828</v>
      </c>
      <c r="E1232" s="14" t="s">
        <v>4386</v>
      </c>
      <c r="F1232" s="14" t="s">
        <v>106</v>
      </c>
      <c r="G1232" s="14" t="s">
        <v>4386</v>
      </c>
      <c r="H1232" s="14" t="s">
        <v>4387</v>
      </c>
      <c r="I1232" s="14">
        <v>69</v>
      </c>
      <c r="J1232" s="14">
        <v>69</v>
      </c>
      <c r="K1232" s="14"/>
      <c r="L1232" s="14"/>
      <c r="M1232" s="14"/>
      <c r="N1232" s="14">
        <v>69</v>
      </c>
      <c r="O1232" s="14"/>
      <c r="P1232" s="14"/>
      <c r="Q1232" s="14" t="s">
        <v>119</v>
      </c>
      <c r="R1232" s="14" t="s">
        <v>108</v>
      </c>
      <c r="S1232" s="14" t="s">
        <v>108</v>
      </c>
      <c r="T1232" s="14" t="s">
        <v>120</v>
      </c>
      <c r="U1232" s="14" t="s">
        <v>120</v>
      </c>
      <c r="V1232" s="14" t="s">
        <v>120</v>
      </c>
      <c r="W1232" s="14">
        <v>35</v>
      </c>
      <c r="X1232" s="14">
        <v>110</v>
      </c>
      <c r="Y1232" s="14">
        <v>246</v>
      </c>
      <c r="Z1232" s="14" t="s">
        <v>4388</v>
      </c>
      <c r="AA1232" s="14" t="s">
        <v>4389</v>
      </c>
      <c r="AB1232" s="14" t="s">
        <v>828</v>
      </c>
      <c r="AC1232" s="28"/>
      <c r="AD1232" s="28"/>
      <c r="AE1232" s="28"/>
      <c r="AF1232" s="28"/>
    </row>
    <row r="1233" ht="128.25" spans="1:32">
      <c r="A1233" s="32" t="s">
        <v>57</v>
      </c>
      <c r="B1233" s="14" t="s">
        <v>4390</v>
      </c>
      <c r="C1233" s="14" t="s">
        <v>4391</v>
      </c>
      <c r="D1233" s="14" t="s">
        <v>828</v>
      </c>
      <c r="E1233" s="14" t="s">
        <v>4392</v>
      </c>
      <c r="F1233" s="14" t="s">
        <v>106</v>
      </c>
      <c r="G1233" s="14" t="s">
        <v>4392</v>
      </c>
      <c r="H1233" s="14" t="s">
        <v>4393</v>
      </c>
      <c r="I1233" s="14">
        <v>77.3</v>
      </c>
      <c r="J1233" s="14">
        <v>77.3</v>
      </c>
      <c r="K1233" s="14"/>
      <c r="L1233" s="14">
        <v>77.3</v>
      </c>
      <c r="M1233" s="14"/>
      <c r="N1233" s="14"/>
      <c r="O1233" s="14"/>
      <c r="P1233" s="14"/>
      <c r="Q1233" s="14" t="s">
        <v>119</v>
      </c>
      <c r="R1233" s="14" t="s">
        <v>108</v>
      </c>
      <c r="S1233" s="14" t="s">
        <v>108</v>
      </c>
      <c r="T1233" s="14" t="s">
        <v>120</v>
      </c>
      <c r="U1233" s="14" t="s">
        <v>120</v>
      </c>
      <c r="V1233" s="14" t="s">
        <v>120</v>
      </c>
      <c r="W1233" s="14">
        <v>42</v>
      </c>
      <c r="X1233" s="14">
        <v>112</v>
      </c>
      <c r="Y1233" s="14">
        <v>373</v>
      </c>
      <c r="Z1233" s="14" t="s">
        <v>2116</v>
      </c>
      <c r="AA1233" s="14" t="s">
        <v>4394</v>
      </c>
      <c r="AB1233" s="14" t="s">
        <v>828</v>
      </c>
      <c r="AC1233" s="28"/>
      <c r="AD1233" s="28"/>
      <c r="AE1233" s="28"/>
      <c r="AF1233" s="28"/>
    </row>
    <row r="1234" ht="128.25" spans="1:32">
      <c r="A1234" s="32" t="s">
        <v>57</v>
      </c>
      <c r="B1234" s="14" t="s">
        <v>4395</v>
      </c>
      <c r="C1234" s="14" t="s">
        <v>4396</v>
      </c>
      <c r="D1234" s="14" t="s">
        <v>828</v>
      </c>
      <c r="E1234" s="14" t="s">
        <v>1386</v>
      </c>
      <c r="F1234" s="14" t="s">
        <v>106</v>
      </c>
      <c r="G1234" s="14" t="s">
        <v>1386</v>
      </c>
      <c r="H1234" s="14" t="s">
        <v>1387</v>
      </c>
      <c r="I1234" s="14">
        <v>59</v>
      </c>
      <c r="J1234" s="14">
        <v>59</v>
      </c>
      <c r="K1234" s="14"/>
      <c r="L1234" s="14"/>
      <c r="M1234" s="14"/>
      <c r="N1234" s="14">
        <v>59</v>
      </c>
      <c r="O1234" s="14"/>
      <c r="P1234" s="14"/>
      <c r="Q1234" s="14" t="s">
        <v>119</v>
      </c>
      <c r="R1234" s="14" t="s">
        <v>108</v>
      </c>
      <c r="S1234" s="14" t="s">
        <v>120</v>
      </c>
      <c r="T1234" s="14" t="s">
        <v>120</v>
      </c>
      <c r="U1234" s="14" t="s">
        <v>120</v>
      </c>
      <c r="V1234" s="14" t="s">
        <v>120</v>
      </c>
      <c r="W1234" s="14">
        <v>51</v>
      </c>
      <c r="X1234" s="14">
        <v>158</v>
      </c>
      <c r="Y1234" s="14">
        <v>1730</v>
      </c>
      <c r="Z1234" s="14" t="s">
        <v>2116</v>
      </c>
      <c r="AA1234" s="14" t="s">
        <v>4397</v>
      </c>
      <c r="AB1234" s="14" t="s">
        <v>828</v>
      </c>
      <c r="AC1234" s="28"/>
      <c r="AD1234" s="28"/>
      <c r="AE1234" s="28"/>
      <c r="AF1234" s="28"/>
    </row>
    <row r="1235" ht="128.25" spans="1:32">
      <c r="A1235" s="32" t="s">
        <v>57</v>
      </c>
      <c r="B1235" s="14" t="s">
        <v>4398</v>
      </c>
      <c r="C1235" s="14" t="s">
        <v>4399</v>
      </c>
      <c r="D1235" s="14" t="s">
        <v>828</v>
      </c>
      <c r="E1235" s="14" t="s">
        <v>1671</v>
      </c>
      <c r="F1235" s="14" t="s">
        <v>106</v>
      </c>
      <c r="G1235" s="14" t="s">
        <v>1671</v>
      </c>
      <c r="H1235" s="14" t="s">
        <v>1672</v>
      </c>
      <c r="I1235" s="14">
        <v>56</v>
      </c>
      <c r="J1235" s="14">
        <v>56</v>
      </c>
      <c r="K1235" s="14"/>
      <c r="L1235" s="14"/>
      <c r="M1235" s="14"/>
      <c r="N1235" s="14">
        <v>56</v>
      </c>
      <c r="O1235" s="14"/>
      <c r="P1235" s="14"/>
      <c r="Q1235" s="14" t="s">
        <v>119</v>
      </c>
      <c r="R1235" s="14" t="s">
        <v>108</v>
      </c>
      <c r="S1235" s="14" t="s">
        <v>120</v>
      </c>
      <c r="T1235" s="14" t="s">
        <v>120</v>
      </c>
      <c r="U1235" s="14" t="s">
        <v>120</v>
      </c>
      <c r="V1235" s="14" t="s">
        <v>120</v>
      </c>
      <c r="W1235" s="14">
        <v>15</v>
      </c>
      <c r="X1235" s="14">
        <v>43</v>
      </c>
      <c r="Y1235" s="14">
        <v>607</v>
      </c>
      <c r="Z1235" s="14" t="s">
        <v>2116</v>
      </c>
      <c r="AA1235" s="14" t="s">
        <v>4400</v>
      </c>
      <c r="AB1235" s="14" t="s">
        <v>828</v>
      </c>
      <c r="AC1235" s="28"/>
      <c r="AD1235" s="28"/>
      <c r="AE1235" s="28"/>
      <c r="AF1235" s="28"/>
    </row>
    <row r="1236" ht="99.75" spans="1:32">
      <c r="A1236" s="32" t="s">
        <v>57</v>
      </c>
      <c r="B1236" s="14" t="s">
        <v>4401</v>
      </c>
      <c r="C1236" s="14" t="s">
        <v>4402</v>
      </c>
      <c r="D1236" s="14" t="s">
        <v>828</v>
      </c>
      <c r="E1236" s="14" t="s">
        <v>1238</v>
      </c>
      <c r="F1236" s="14" t="s">
        <v>106</v>
      </c>
      <c r="G1236" s="14" t="s">
        <v>1238</v>
      </c>
      <c r="H1236" s="14" t="s">
        <v>1239</v>
      </c>
      <c r="I1236" s="14">
        <v>114</v>
      </c>
      <c r="J1236" s="14">
        <v>114</v>
      </c>
      <c r="K1236" s="14"/>
      <c r="L1236" s="14"/>
      <c r="M1236" s="14"/>
      <c r="N1236" s="14">
        <v>114</v>
      </c>
      <c r="O1236" s="14"/>
      <c r="P1236" s="14"/>
      <c r="Q1236" s="14" t="s">
        <v>119</v>
      </c>
      <c r="R1236" s="14" t="s">
        <v>108</v>
      </c>
      <c r="S1236" s="14" t="s">
        <v>120</v>
      </c>
      <c r="T1236" s="14" t="s">
        <v>120</v>
      </c>
      <c r="U1236" s="14" t="s">
        <v>120</v>
      </c>
      <c r="V1236" s="14" t="s">
        <v>120</v>
      </c>
      <c r="W1236" s="14">
        <v>6</v>
      </c>
      <c r="X1236" s="14">
        <v>25</v>
      </c>
      <c r="Y1236" s="14">
        <v>63</v>
      </c>
      <c r="Z1236" s="14" t="s">
        <v>2116</v>
      </c>
      <c r="AA1236" s="14" t="s">
        <v>4403</v>
      </c>
      <c r="AB1236" s="14" t="s">
        <v>828</v>
      </c>
      <c r="AC1236" s="28"/>
      <c r="AD1236" s="28"/>
      <c r="AE1236" s="28"/>
      <c r="AF1236" s="28"/>
    </row>
    <row r="1237" ht="99.75" spans="1:32">
      <c r="A1237" s="32" t="s">
        <v>57</v>
      </c>
      <c r="B1237" s="14" t="s">
        <v>4404</v>
      </c>
      <c r="C1237" s="14" t="s">
        <v>4405</v>
      </c>
      <c r="D1237" s="14" t="s">
        <v>828</v>
      </c>
      <c r="E1237" s="14" t="s">
        <v>1253</v>
      </c>
      <c r="F1237" s="14" t="s">
        <v>106</v>
      </c>
      <c r="G1237" s="14" t="s">
        <v>1253</v>
      </c>
      <c r="H1237" s="14" t="s">
        <v>1254</v>
      </c>
      <c r="I1237" s="14">
        <v>105</v>
      </c>
      <c r="J1237" s="14">
        <v>105</v>
      </c>
      <c r="K1237" s="14"/>
      <c r="L1237" s="14"/>
      <c r="M1237" s="14"/>
      <c r="N1237" s="14">
        <v>105</v>
      </c>
      <c r="O1237" s="14"/>
      <c r="P1237" s="14"/>
      <c r="Q1237" s="14" t="s">
        <v>119</v>
      </c>
      <c r="R1237" s="14" t="s">
        <v>108</v>
      </c>
      <c r="S1237" s="14" t="s">
        <v>120</v>
      </c>
      <c r="T1237" s="14" t="s">
        <v>120</v>
      </c>
      <c r="U1237" s="14" t="s">
        <v>120</v>
      </c>
      <c r="V1237" s="14" t="s">
        <v>120</v>
      </c>
      <c r="W1237" s="14">
        <v>28</v>
      </c>
      <c r="X1237" s="14">
        <v>87</v>
      </c>
      <c r="Y1237" s="14">
        <v>961</v>
      </c>
      <c r="Z1237" s="14" t="s">
        <v>4156</v>
      </c>
      <c r="AA1237" s="14" t="s">
        <v>4406</v>
      </c>
      <c r="AB1237" s="14" t="s">
        <v>828</v>
      </c>
      <c r="AC1237" s="28"/>
      <c r="AD1237" s="28"/>
      <c r="AE1237" s="28"/>
      <c r="AF1237" s="28"/>
    </row>
    <row r="1238" ht="156.75" spans="1:32">
      <c r="A1238" s="32" t="s">
        <v>57</v>
      </c>
      <c r="B1238" s="14" t="s">
        <v>4407</v>
      </c>
      <c r="C1238" s="14" t="s">
        <v>4408</v>
      </c>
      <c r="D1238" s="14" t="s">
        <v>828</v>
      </c>
      <c r="E1238" s="14" t="s">
        <v>4349</v>
      </c>
      <c r="F1238" s="14" t="s">
        <v>106</v>
      </c>
      <c r="G1238" s="14" t="s">
        <v>4349</v>
      </c>
      <c r="H1238" s="14" t="s">
        <v>4350</v>
      </c>
      <c r="I1238" s="14">
        <v>146</v>
      </c>
      <c r="J1238" s="14">
        <v>146</v>
      </c>
      <c r="K1238" s="14"/>
      <c r="L1238" s="14"/>
      <c r="M1238" s="14"/>
      <c r="N1238" s="14">
        <v>146</v>
      </c>
      <c r="O1238" s="14"/>
      <c r="P1238" s="14"/>
      <c r="Q1238" s="14" t="s">
        <v>119</v>
      </c>
      <c r="R1238" s="14" t="s">
        <v>108</v>
      </c>
      <c r="S1238" s="14" t="s">
        <v>120</v>
      </c>
      <c r="T1238" s="14" t="s">
        <v>120</v>
      </c>
      <c r="U1238" s="14" t="s">
        <v>120</v>
      </c>
      <c r="V1238" s="14" t="s">
        <v>120</v>
      </c>
      <c r="W1238" s="14">
        <v>141</v>
      </c>
      <c r="X1238" s="14">
        <v>469</v>
      </c>
      <c r="Y1238" s="14">
        <v>1624</v>
      </c>
      <c r="Z1238" s="14" t="s">
        <v>1197</v>
      </c>
      <c r="AA1238" s="14" t="s">
        <v>4351</v>
      </c>
      <c r="AB1238" s="14" t="s">
        <v>828</v>
      </c>
      <c r="AC1238" s="28"/>
      <c r="AD1238" s="28"/>
      <c r="AE1238" s="28"/>
      <c r="AF1238" s="28"/>
    </row>
    <row r="1239" ht="128.25" spans="1:32">
      <c r="A1239" s="32" t="s">
        <v>57</v>
      </c>
      <c r="B1239" s="14" t="s">
        <v>4409</v>
      </c>
      <c r="C1239" s="14" t="s">
        <v>4410</v>
      </c>
      <c r="D1239" s="14" t="s">
        <v>828</v>
      </c>
      <c r="E1239" s="14" t="s">
        <v>4392</v>
      </c>
      <c r="F1239" s="14" t="s">
        <v>106</v>
      </c>
      <c r="G1239" s="14" t="s">
        <v>4392</v>
      </c>
      <c r="H1239" s="14" t="s">
        <v>4393</v>
      </c>
      <c r="I1239" s="14">
        <v>30</v>
      </c>
      <c r="J1239" s="14">
        <v>30</v>
      </c>
      <c r="K1239" s="14"/>
      <c r="L1239" s="14">
        <v>30</v>
      </c>
      <c r="M1239" s="14"/>
      <c r="N1239" s="14"/>
      <c r="O1239" s="14"/>
      <c r="P1239" s="14"/>
      <c r="Q1239" s="14" t="s">
        <v>119</v>
      </c>
      <c r="R1239" s="14" t="s">
        <v>108</v>
      </c>
      <c r="S1239" s="14" t="s">
        <v>108</v>
      </c>
      <c r="T1239" s="14" t="s">
        <v>120</v>
      </c>
      <c r="U1239" s="14" t="s">
        <v>120</v>
      </c>
      <c r="V1239" s="14" t="s">
        <v>120</v>
      </c>
      <c r="W1239" s="14">
        <v>98</v>
      </c>
      <c r="X1239" s="14">
        <v>345</v>
      </c>
      <c r="Y1239" s="14">
        <v>614</v>
      </c>
      <c r="Z1239" s="14" t="s">
        <v>2116</v>
      </c>
      <c r="AA1239" s="14" t="s">
        <v>4411</v>
      </c>
      <c r="AB1239" s="14" t="s">
        <v>828</v>
      </c>
      <c r="AC1239" s="28"/>
      <c r="AD1239" s="28"/>
      <c r="AE1239" s="28"/>
      <c r="AF1239" s="28"/>
    </row>
    <row r="1240" ht="128.25" spans="1:32">
      <c r="A1240" s="32" t="s">
        <v>57</v>
      </c>
      <c r="B1240" s="14" t="s">
        <v>4412</v>
      </c>
      <c r="C1240" s="14" t="s">
        <v>4413</v>
      </c>
      <c r="D1240" s="14" t="s">
        <v>828</v>
      </c>
      <c r="E1240" s="14" t="s">
        <v>846</v>
      </c>
      <c r="F1240" s="14" t="s">
        <v>106</v>
      </c>
      <c r="G1240" s="14" t="s">
        <v>846</v>
      </c>
      <c r="H1240" s="14" t="s">
        <v>847</v>
      </c>
      <c r="I1240" s="14">
        <v>25</v>
      </c>
      <c r="J1240" s="14">
        <v>25</v>
      </c>
      <c r="K1240" s="14"/>
      <c r="L1240" s="14"/>
      <c r="M1240" s="14"/>
      <c r="N1240" s="14">
        <v>25</v>
      </c>
      <c r="O1240" s="14"/>
      <c r="P1240" s="14"/>
      <c r="Q1240" s="14" t="s">
        <v>119</v>
      </c>
      <c r="R1240" s="14" t="s">
        <v>108</v>
      </c>
      <c r="S1240" s="14" t="s">
        <v>120</v>
      </c>
      <c r="T1240" s="14" t="s">
        <v>120</v>
      </c>
      <c r="U1240" s="14" t="s">
        <v>120</v>
      </c>
      <c r="V1240" s="14" t="s">
        <v>120</v>
      </c>
      <c r="W1240" s="14">
        <v>77</v>
      </c>
      <c r="X1240" s="14">
        <v>265</v>
      </c>
      <c r="Y1240" s="14">
        <v>782</v>
      </c>
      <c r="Z1240" s="14" t="s">
        <v>2116</v>
      </c>
      <c r="AA1240" s="14" t="s">
        <v>4414</v>
      </c>
      <c r="AB1240" s="14" t="s">
        <v>828</v>
      </c>
      <c r="AC1240" s="28"/>
      <c r="AD1240" s="28"/>
      <c r="AE1240" s="28"/>
      <c r="AF1240" s="28"/>
    </row>
    <row r="1241" ht="99.75" spans="1:32">
      <c r="A1241" s="32" t="s">
        <v>57</v>
      </c>
      <c r="B1241" s="14" t="s">
        <v>4415</v>
      </c>
      <c r="C1241" s="14" t="s">
        <v>4416</v>
      </c>
      <c r="D1241" s="14" t="s">
        <v>828</v>
      </c>
      <c r="E1241" s="14" t="s">
        <v>2509</v>
      </c>
      <c r="F1241" s="14" t="s">
        <v>106</v>
      </c>
      <c r="G1241" s="14" t="s">
        <v>2509</v>
      </c>
      <c r="H1241" s="14" t="s">
        <v>2510</v>
      </c>
      <c r="I1241" s="14">
        <v>15</v>
      </c>
      <c r="J1241" s="14">
        <v>15</v>
      </c>
      <c r="K1241" s="14"/>
      <c r="L1241" s="14"/>
      <c r="M1241" s="14"/>
      <c r="N1241" s="14">
        <v>15</v>
      </c>
      <c r="O1241" s="14"/>
      <c r="P1241" s="14"/>
      <c r="Q1241" s="14" t="s">
        <v>119</v>
      </c>
      <c r="R1241" s="14" t="s">
        <v>108</v>
      </c>
      <c r="S1241" s="14" t="s">
        <v>120</v>
      </c>
      <c r="T1241" s="14" t="s">
        <v>120</v>
      </c>
      <c r="U1241" s="14" t="s">
        <v>120</v>
      </c>
      <c r="V1241" s="14" t="s">
        <v>120</v>
      </c>
      <c r="W1241" s="14">
        <v>1</v>
      </c>
      <c r="X1241" s="14">
        <v>3</v>
      </c>
      <c r="Y1241" s="14">
        <v>188</v>
      </c>
      <c r="Z1241" s="14" t="s">
        <v>4156</v>
      </c>
      <c r="AA1241" s="14" t="s">
        <v>4417</v>
      </c>
      <c r="AB1241" s="14" t="s">
        <v>828</v>
      </c>
      <c r="AC1241" s="28"/>
      <c r="AD1241" s="28"/>
      <c r="AE1241" s="28"/>
      <c r="AF1241" s="28"/>
    </row>
    <row r="1242" ht="114" spans="1:32">
      <c r="A1242" s="32" t="s">
        <v>57</v>
      </c>
      <c r="B1242" s="14" t="s">
        <v>4418</v>
      </c>
      <c r="C1242" s="14" t="s">
        <v>4419</v>
      </c>
      <c r="D1242" s="14" t="s">
        <v>828</v>
      </c>
      <c r="E1242" s="14" t="s">
        <v>2504</v>
      </c>
      <c r="F1242" s="14" t="s">
        <v>106</v>
      </c>
      <c r="G1242" s="14" t="s">
        <v>2504</v>
      </c>
      <c r="H1242" s="14" t="s">
        <v>2505</v>
      </c>
      <c r="I1242" s="14">
        <v>6</v>
      </c>
      <c r="J1242" s="14">
        <v>6</v>
      </c>
      <c r="K1242" s="14"/>
      <c r="L1242" s="14"/>
      <c r="M1242" s="14"/>
      <c r="N1242" s="14">
        <v>6</v>
      </c>
      <c r="O1242" s="14"/>
      <c r="P1242" s="14"/>
      <c r="Q1242" s="14" t="s">
        <v>119</v>
      </c>
      <c r="R1242" s="14" t="s">
        <v>108</v>
      </c>
      <c r="S1242" s="14" t="s">
        <v>108</v>
      </c>
      <c r="T1242" s="14" t="s">
        <v>120</v>
      </c>
      <c r="U1242" s="14" t="s">
        <v>120</v>
      </c>
      <c r="V1242" s="14" t="s">
        <v>120</v>
      </c>
      <c r="W1242" s="14">
        <v>33</v>
      </c>
      <c r="X1242" s="14">
        <v>117</v>
      </c>
      <c r="Y1242" s="14">
        <v>327</v>
      </c>
      <c r="Z1242" s="14" t="s">
        <v>4156</v>
      </c>
      <c r="AA1242" s="14" t="s">
        <v>4420</v>
      </c>
      <c r="AB1242" s="14" t="s">
        <v>828</v>
      </c>
      <c r="AC1242" s="28"/>
      <c r="AD1242" s="28"/>
      <c r="AE1242" s="28"/>
      <c r="AF1242" s="28"/>
    </row>
    <row r="1243" ht="114" spans="1:32">
      <c r="A1243" s="32" t="s">
        <v>57</v>
      </c>
      <c r="B1243" s="14" t="s">
        <v>4421</v>
      </c>
      <c r="C1243" s="14" t="s">
        <v>4422</v>
      </c>
      <c r="D1243" s="14" t="s">
        <v>828</v>
      </c>
      <c r="E1243" s="14" t="s">
        <v>1381</v>
      </c>
      <c r="F1243" s="14" t="s">
        <v>106</v>
      </c>
      <c r="G1243" s="14" t="s">
        <v>1381</v>
      </c>
      <c r="H1243" s="14" t="s">
        <v>1382</v>
      </c>
      <c r="I1243" s="14">
        <v>15</v>
      </c>
      <c r="J1243" s="14">
        <v>15</v>
      </c>
      <c r="K1243" s="14"/>
      <c r="L1243" s="14"/>
      <c r="M1243" s="14"/>
      <c r="N1243" s="14">
        <v>15</v>
      </c>
      <c r="O1243" s="14"/>
      <c r="P1243" s="14"/>
      <c r="Q1243" s="14" t="s">
        <v>119</v>
      </c>
      <c r="R1243" s="14" t="s">
        <v>108</v>
      </c>
      <c r="S1243" s="14" t="s">
        <v>108</v>
      </c>
      <c r="T1243" s="14" t="s">
        <v>120</v>
      </c>
      <c r="U1243" s="14" t="s">
        <v>120</v>
      </c>
      <c r="V1243" s="14" t="s">
        <v>120</v>
      </c>
      <c r="W1243" s="14">
        <v>12</v>
      </c>
      <c r="X1243" s="14">
        <v>37</v>
      </c>
      <c r="Y1243" s="14">
        <v>261</v>
      </c>
      <c r="Z1243" s="14" t="s">
        <v>2116</v>
      </c>
      <c r="AA1243" s="14" t="s">
        <v>4423</v>
      </c>
      <c r="AB1243" s="14" t="s">
        <v>828</v>
      </c>
      <c r="AC1243" s="28"/>
      <c r="AD1243" s="28"/>
      <c r="AE1243" s="28"/>
      <c r="AF1243" s="28"/>
    </row>
    <row r="1244" ht="99.75" spans="1:32">
      <c r="A1244" s="32" t="s">
        <v>57</v>
      </c>
      <c r="B1244" s="14" t="s">
        <v>4424</v>
      </c>
      <c r="C1244" s="14" t="s">
        <v>4425</v>
      </c>
      <c r="D1244" s="14" t="s">
        <v>828</v>
      </c>
      <c r="E1244" s="14" t="s">
        <v>4349</v>
      </c>
      <c r="F1244" s="14" t="s">
        <v>106</v>
      </c>
      <c r="G1244" s="14" t="s">
        <v>4349</v>
      </c>
      <c r="H1244" s="14" t="s">
        <v>4350</v>
      </c>
      <c r="I1244" s="14">
        <v>15</v>
      </c>
      <c r="J1244" s="14">
        <v>15</v>
      </c>
      <c r="K1244" s="14"/>
      <c r="L1244" s="14"/>
      <c r="M1244" s="14"/>
      <c r="N1244" s="14">
        <v>15</v>
      </c>
      <c r="O1244" s="14"/>
      <c r="P1244" s="14"/>
      <c r="Q1244" s="14" t="s">
        <v>119</v>
      </c>
      <c r="R1244" s="14" t="s">
        <v>108</v>
      </c>
      <c r="S1244" s="14" t="s">
        <v>120</v>
      </c>
      <c r="T1244" s="14" t="s">
        <v>120</v>
      </c>
      <c r="U1244" s="14" t="s">
        <v>120</v>
      </c>
      <c r="V1244" s="14" t="s">
        <v>120</v>
      </c>
      <c r="W1244" s="14">
        <v>17</v>
      </c>
      <c r="X1244" s="14">
        <v>61</v>
      </c>
      <c r="Y1244" s="14">
        <v>248</v>
      </c>
      <c r="Z1244" s="14" t="s">
        <v>1197</v>
      </c>
      <c r="AA1244" s="14" t="s">
        <v>4426</v>
      </c>
      <c r="AB1244" s="14" t="s">
        <v>828</v>
      </c>
      <c r="AC1244" s="28"/>
      <c r="AD1244" s="28"/>
      <c r="AE1244" s="28"/>
      <c r="AF1244" s="28"/>
    </row>
    <row r="1245" ht="114" spans="1:32">
      <c r="A1245" s="32" t="s">
        <v>57</v>
      </c>
      <c r="B1245" s="14" t="s">
        <v>4427</v>
      </c>
      <c r="C1245" s="14" t="s">
        <v>4428</v>
      </c>
      <c r="D1245" s="14" t="s">
        <v>828</v>
      </c>
      <c r="E1245" s="14" t="s">
        <v>1225</v>
      </c>
      <c r="F1245" s="14" t="s">
        <v>106</v>
      </c>
      <c r="G1245" s="14" t="s">
        <v>1225</v>
      </c>
      <c r="H1245" s="14" t="s">
        <v>1226</v>
      </c>
      <c r="I1245" s="14">
        <v>15</v>
      </c>
      <c r="J1245" s="14">
        <v>15</v>
      </c>
      <c r="K1245" s="14"/>
      <c r="L1245" s="14"/>
      <c r="M1245" s="14"/>
      <c r="N1245" s="14">
        <v>15</v>
      </c>
      <c r="O1245" s="14"/>
      <c r="P1245" s="14"/>
      <c r="Q1245" s="14" t="s">
        <v>119</v>
      </c>
      <c r="R1245" s="14" t="s">
        <v>108</v>
      </c>
      <c r="S1245" s="14" t="s">
        <v>108</v>
      </c>
      <c r="T1245" s="14" t="s">
        <v>120</v>
      </c>
      <c r="U1245" s="14" t="s">
        <v>120</v>
      </c>
      <c r="V1245" s="14" t="s">
        <v>120</v>
      </c>
      <c r="W1245" s="14">
        <v>3</v>
      </c>
      <c r="X1245" s="14">
        <v>11</v>
      </c>
      <c r="Y1245" s="14">
        <v>91</v>
      </c>
      <c r="Z1245" s="14" t="s">
        <v>1197</v>
      </c>
      <c r="AA1245" s="14" t="s">
        <v>4429</v>
      </c>
      <c r="AB1245" s="14" t="s">
        <v>828</v>
      </c>
      <c r="AC1245" s="28"/>
      <c r="AD1245" s="28"/>
      <c r="AE1245" s="28"/>
      <c r="AF1245" s="28"/>
    </row>
    <row r="1246" ht="114" spans="1:32">
      <c r="A1246" s="32" t="s">
        <v>57</v>
      </c>
      <c r="B1246" s="14" t="s">
        <v>4430</v>
      </c>
      <c r="C1246" s="14" t="s">
        <v>4431</v>
      </c>
      <c r="D1246" s="14" t="s">
        <v>828</v>
      </c>
      <c r="E1246" s="14" t="s">
        <v>1238</v>
      </c>
      <c r="F1246" s="14" t="s">
        <v>106</v>
      </c>
      <c r="G1246" s="14" t="s">
        <v>1238</v>
      </c>
      <c r="H1246" s="14" t="s">
        <v>1239</v>
      </c>
      <c r="I1246" s="14">
        <v>41</v>
      </c>
      <c r="J1246" s="14">
        <v>41</v>
      </c>
      <c r="K1246" s="14"/>
      <c r="L1246" s="14"/>
      <c r="M1246" s="14"/>
      <c r="N1246" s="14">
        <v>41</v>
      </c>
      <c r="O1246" s="14"/>
      <c r="P1246" s="14"/>
      <c r="Q1246" s="14" t="s">
        <v>119</v>
      </c>
      <c r="R1246" s="14" t="s">
        <v>108</v>
      </c>
      <c r="S1246" s="14" t="s">
        <v>120</v>
      </c>
      <c r="T1246" s="14" t="s">
        <v>120</v>
      </c>
      <c r="U1246" s="14" t="s">
        <v>120</v>
      </c>
      <c r="V1246" s="14" t="s">
        <v>120</v>
      </c>
      <c r="W1246" s="14">
        <v>6</v>
      </c>
      <c r="X1246" s="14">
        <v>25</v>
      </c>
      <c r="Y1246" s="14">
        <v>63</v>
      </c>
      <c r="Z1246" s="14" t="s">
        <v>2116</v>
      </c>
      <c r="AA1246" s="14" t="s">
        <v>4432</v>
      </c>
      <c r="AB1246" s="14" t="s">
        <v>828</v>
      </c>
      <c r="AC1246" s="28"/>
      <c r="AD1246" s="28"/>
      <c r="AE1246" s="28"/>
      <c r="AF1246" s="28"/>
    </row>
    <row r="1247" ht="128.25" spans="1:32">
      <c r="A1247" s="32" t="s">
        <v>57</v>
      </c>
      <c r="B1247" s="14" t="s">
        <v>4433</v>
      </c>
      <c r="C1247" s="14" t="s">
        <v>4434</v>
      </c>
      <c r="D1247" s="14" t="s">
        <v>828</v>
      </c>
      <c r="E1247" s="14" t="s">
        <v>1238</v>
      </c>
      <c r="F1247" s="14" t="s">
        <v>106</v>
      </c>
      <c r="G1247" s="14" t="s">
        <v>1238</v>
      </c>
      <c r="H1247" s="14" t="s">
        <v>1239</v>
      </c>
      <c r="I1247" s="14">
        <v>50</v>
      </c>
      <c r="J1247" s="14">
        <v>50</v>
      </c>
      <c r="K1247" s="14"/>
      <c r="L1247" s="14"/>
      <c r="M1247" s="14"/>
      <c r="N1247" s="14">
        <v>50</v>
      </c>
      <c r="O1247" s="14"/>
      <c r="P1247" s="14"/>
      <c r="Q1247" s="14" t="s">
        <v>119</v>
      </c>
      <c r="R1247" s="14" t="s">
        <v>108</v>
      </c>
      <c r="S1247" s="14" t="s">
        <v>120</v>
      </c>
      <c r="T1247" s="14" t="s">
        <v>120</v>
      </c>
      <c r="U1247" s="14" t="s">
        <v>120</v>
      </c>
      <c r="V1247" s="14" t="s">
        <v>120</v>
      </c>
      <c r="W1247" s="14">
        <v>152</v>
      </c>
      <c r="X1247" s="14">
        <v>498</v>
      </c>
      <c r="Y1247" s="14">
        <v>2215</v>
      </c>
      <c r="Z1247" s="14" t="s">
        <v>2116</v>
      </c>
      <c r="AA1247" s="14" t="s">
        <v>4435</v>
      </c>
      <c r="AB1247" s="14" t="s">
        <v>828</v>
      </c>
      <c r="AC1247" s="28"/>
      <c r="AD1247" s="28"/>
      <c r="AE1247" s="28"/>
      <c r="AF1247" s="28"/>
    </row>
    <row r="1248" ht="114" spans="1:32">
      <c r="A1248" s="32" t="s">
        <v>57</v>
      </c>
      <c r="B1248" s="14" t="s">
        <v>4436</v>
      </c>
      <c r="C1248" s="14" t="s">
        <v>4437</v>
      </c>
      <c r="D1248" s="14" t="s">
        <v>828</v>
      </c>
      <c r="E1248" s="14" t="s">
        <v>1238</v>
      </c>
      <c r="F1248" s="14" t="s">
        <v>106</v>
      </c>
      <c r="G1248" s="14" t="s">
        <v>1238</v>
      </c>
      <c r="H1248" s="14" t="s">
        <v>1239</v>
      </c>
      <c r="I1248" s="14">
        <v>15</v>
      </c>
      <c r="J1248" s="14">
        <v>15</v>
      </c>
      <c r="K1248" s="14"/>
      <c r="L1248" s="14"/>
      <c r="M1248" s="14"/>
      <c r="N1248" s="14">
        <v>15</v>
      </c>
      <c r="O1248" s="14"/>
      <c r="P1248" s="14"/>
      <c r="Q1248" s="14" t="s">
        <v>119</v>
      </c>
      <c r="R1248" s="14" t="s">
        <v>108</v>
      </c>
      <c r="S1248" s="14" t="s">
        <v>120</v>
      </c>
      <c r="T1248" s="14" t="s">
        <v>120</v>
      </c>
      <c r="U1248" s="14" t="s">
        <v>120</v>
      </c>
      <c r="V1248" s="14" t="s">
        <v>120</v>
      </c>
      <c r="W1248" s="14">
        <v>51</v>
      </c>
      <c r="X1248" s="14">
        <v>181</v>
      </c>
      <c r="Y1248" s="14">
        <v>293</v>
      </c>
      <c r="Z1248" s="14" t="s">
        <v>2116</v>
      </c>
      <c r="AA1248" s="14" t="s">
        <v>4438</v>
      </c>
      <c r="AB1248" s="14" t="s">
        <v>828</v>
      </c>
      <c r="AC1248" s="28"/>
      <c r="AD1248" s="28"/>
      <c r="AE1248" s="28"/>
      <c r="AF1248" s="28"/>
    </row>
    <row r="1249" ht="128.25" spans="1:32">
      <c r="A1249" s="32" t="s">
        <v>57</v>
      </c>
      <c r="B1249" s="14" t="s">
        <v>4439</v>
      </c>
      <c r="C1249" s="14" t="s">
        <v>4440</v>
      </c>
      <c r="D1249" s="14" t="s">
        <v>828</v>
      </c>
      <c r="E1249" s="14" t="s">
        <v>1238</v>
      </c>
      <c r="F1249" s="14" t="s">
        <v>106</v>
      </c>
      <c r="G1249" s="14" t="s">
        <v>1238</v>
      </c>
      <c r="H1249" s="14" t="s">
        <v>1239</v>
      </c>
      <c r="I1249" s="14">
        <v>9</v>
      </c>
      <c r="J1249" s="14">
        <v>9</v>
      </c>
      <c r="K1249" s="14"/>
      <c r="L1249" s="14"/>
      <c r="M1249" s="14"/>
      <c r="N1249" s="14">
        <v>9</v>
      </c>
      <c r="O1249" s="14"/>
      <c r="P1249" s="14"/>
      <c r="Q1249" s="14" t="s">
        <v>119</v>
      </c>
      <c r="R1249" s="14" t="s">
        <v>108</v>
      </c>
      <c r="S1249" s="14" t="s">
        <v>120</v>
      </c>
      <c r="T1249" s="14" t="s">
        <v>120</v>
      </c>
      <c r="U1249" s="14" t="s">
        <v>120</v>
      </c>
      <c r="V1249" s="14" t="s">
        <v>120</v>
      </c>
      <c r="W1249" s="14">
        <v>51</v>
      </c>
      <c r="X1249" s="14">
        <v>181</v>
      </c>
      <c r="Y1249" s="14">
        <v>293</v>
      </c>
      <c r="Z1249" s="14" t="s">
        <v>2116</v>
      </c>
      <c r="AA1249" s="14" t="s">
        <v>4441</v>
      </c>
      <c r="AB1249" s="14" t="s">
        <v>828</v>
      </c>
      <c r="AC1249" s="28"/>
      <c r="AD1249" s="28"/>
      <c r="AE1249" s="28"/>
      <c r="AF1249" s="28"/>
    </row>
    <row r="1250" ht="128.25" spans="1:32">
      <c r="A1250" s="32" t="s">
        <v>57</v>
      </c>
      <c r="B1250" s="14" t="s">
        <v>4442</v>
      </c>
      <c r="C1250" s="14" t="s">
        <v>4443</v>
      </c>
      <c r="D1250" s="14" t="s">
        <v>828</v>
      </c>
      <c r="E1250" s="14" t="s">
        <v>4392</v>
      </c>
      <c r="F1250" s="14" t="s">
        <v>106</v>
      </c>
      <c r="G1250" s="14" t="s">
        <v>4392</v>
      </c>
      <c r="H1250" s="14" t="s">
        <v>4393</v>
      </c>
      <c r="I1250" s="14">
        <v>23</v>
      </c>
      <c r="J1250" s="14">
        <v>23</v>
      </c>
      <c r="K1250" s="14"/>
      <c r="L1250" s="14">
        <v>23</v>
      </c>
      <c r="M1250" s="14"/>
      <c r="N1250" s="14"/>
      <c r="O1250" s="14"/>
      <c r="P1250" s="14"/>
      <c r="Q1250" s="14" t="s">
        <v>119</v>
      </c>
      <c r="R1250" s="14" t="s">
        <v>108</v>
      </c>
      <c r="S1250" s="14" t="s">
        <v>108</v>
      </c>
      <c r="T1250" s="14" t="s">
        <v>120</v>
      </c>
      <c r="U1250" s="14" t="s">
        <v>120</v>
      </c>
      <c r="V1250" s="14" t="s">
        <v>120</v>
      </c>
      <c r="W1250" s="14">
        <v>62</v>
      </c>
      <c r="X1250" s="14">
        <v>252</v>
      </c>
      <c r="Y1250" s="14">
        <v>567</v>
      </c>
      <c r="Z1250" s="14" t="s">
        <v>2116</v>
      </c>
      <c r="AA1250" s="14" t="s">
        <v>4444</v>
      </c>
      <c r="AB1250" s="14" t="s">
        <v>828</v>
      </c>
      <c r="AC1250" s="28"/>
      <c r="AD1250" s="28"/>
      <c r="AE1250" s="28"/>
      <c r="AF1250" s="28"/>
    </row>
    <row r="1251" ht="99.75" spans="1:32">
      <c r="A1251" s="32" t="s">
        <v>57</v>
      </c>
      <c r="B1251" s="14" t="s">
        <v>4445</v>
      </c>
      <c r="C1251" s="14" t="s">
        <v>4446</v>
      </c>
      <c r="D1251" s="14" t="s">
        <v>828</v>
      </c>
      <c r="E1251" s="14" t="s">
        <v>1248</v>
      </c>
      <c r="F1251" s="14" t="s">
        <v>106</v>
      </c>
      <c r="G1251" s="14" t="s">
        <v>1248</v>
      </c>
      <c r="H1251" s="14" t="s">
        <v>1249</v>
      </c>
      <c r="I1251" s="14">
        <v>93</v>
      </c>
      <c r="J1251" s="14">
        <v>93</v>
      </c>
      <c r="K1251" s="14"/>
      <c r="L1251" s="14"/>
      <c r="M1251" s="14"/>
      <c r="N1251" s="14">
        <v>93</v>
      </c>
      <c r="O1251" s="14"/>
      <c r="P1251" s="14"/>
      <c r="Q1251" s="14" t="s">
        <v>119</v>
      </c>
      <c r="R1251" s="14" t="s">
        <v>108</v>
      </c>
      <c r="S1251" s="14" t="s">
        <v>120</v>
      </c>
      <c r="T1251" s="14" t="s">
        <v>120</v>
      </c>
      <c r="U1251" s="14" t="s">
        <v>120</v>
      </c>
      <c r="V1251" s="14" t="s">
        <v>120</v>
      </c>
      <c r="W1251" s="14">
        <v>22</v>
      </c>
      <c r="X1251" s="14">
        <v>41</v>
      </c>
      <c r="Y1251" s="14">
        <v>135</v>
      </c>
      <c r="Z1251" s="14" t="s">
        <v>1197</v>
      </c>
      <c r="AA1251" s="14" t="s">
        <v>4447</v>
      </c>
      <c r="AB1251" s="14" t="s">
        <v>828</v>
      </c>
      <c r="AC1251" s="28"/>
      <c r="AD1251" s="28"/>
      <c r="AE1251" s="28"/>
      <c r="AF1251" s="28"/>
    </row>
    <row r="1252" ht="99.75" spans="1:32">
      <c r="A1252" s="32" t="s">
        <v>57</v>
      </c>
      <c r="B1252" s="14" t="s">
        <v>4448</v>
      </c>
      <c r="C1252" s="14" t="s">
        <v>4449</v>
      </c>
      <c r="D1252" s="14" t="s">
        <v>828</v>
      </c>
      <c r="E1252" s="14" t="s">
        <v>1248</v>
      </c>
      <c r="F1252" s="14" t="s">
        <v>106</v>
      </c>
      <c r="G1252" s="14" t="s">
        <v>1248</v>
      </c>
      <c r="H1252" s="14" t="s">
        <v>1249</v>
      </c>
      <c r="I1252" s="14">
        <v>22.7</v>
      </c>
      <c r="J1252" s="14">
        <v>22.7</v>
      </c>
      <c r="K1252" s="14"/>
      <c r="L1252" s="14"/>
      <c r="M1252" s="14"/>
      <c r="N1252" s="14">
        <v>22.7</v>
      </c>
      <c r="O1252" s="14"/>
      <c r="P1252" s="14"/>
      <c r="Q1252" s="14" t="s">
        <v>119</v>
      </c>
      <c r="R1252" s="14" t="s">
        <v>108</v>
      </c>
      <c r="S1252" s="14" t="s">
        <v>120</v>
      </c>
      <c r="T1252" s="14" t="s">
        <v>120</v>
      </c>
      <c r="U1252" s="14" t="s">
        <v>120</v>
      </c>
      <c r="V1252" s="14" t="s">
        <v>120</v>
      </c>
      <c r="W1252" s="14">
        <v>9</v>
      </c>
      <c r="X1252" s="14">
        <v>26</v>
      </c>
      <c r="Y1252" s="14">
        <v>154</v>
      </c>
      <c r="Z1252" s="14" t="s">
        <v>1197</v>
      </c>
      <c r="AA1252" s="14" t="s">
        <v>4450</v>
      </c>
      <c r="AB1252" s="14" t="s">
        <v>828</v>
      </c>
      <c r="AC1252" s="28"/>
      <c r="AD1252" s="28"/>
      <c r="AE1252" s="28"/>
      <c r="AF1252" s="28"/>
    </row>
    <row r="1253" ht="99.75" spans="1:32">
      <c r="A1253" s="32" t="s">
        <v>57</v>
      </c>
      <c r="B1253" s="14" t="s">
        <v>4451</v>
      </c>
      <c r="C1253" s="14" t="s">
        <v>4452</v>
      </c>
      <c r="D1253" s="14" t="s">
        <v>828</v>
      </c>
      <c r="E1253" s="14" t="s">
        <v>838</v>
      </c>
      <c r="F1253" s="14" t="s">
        <v>106</v>
      </c>
      <c r="G1253" s="14" t="s">
        <v>357</v>
      </c>
      <c r="H1253" s="14" t="s">
        <v>839</v>
      </c>
      <c r="I1253" s="14">
        <v>90</v>
      </c>
      <c r="J1253" s="14">
        <v>90</v>
      </c>
      <c r="K1253" s="14"/>
      <c r="L1253" s="14"/>
      <c r="M1253" s="14"/>
      <c r="N1253" s="14">
        <v>90</v>
      </c>
      <c r="O1253" s="14"/>
      <c r="P1253" s="14"/>
      <c r="Q1253" s="14" t="s">
        <v>119</v>
      </c>
      <c r="R1253" s="14" t="s">
        <v>108</v>
      </c>
      <c r="S1253" s="14" t="s">
        <v>120</v>
      </c>
      <c r="T1253" s="14" t="s">
        <v>120</v>
      </c>
      <c r="U1253" s="14" t="s">
        <v>120</v>
      </c>
      <c r="V1253" s="14" t="s">
        <v>120</v>
      </c>
      <c r="W1253" s="14">
        <v>13</v>
      </c>
      <c r="X1253" s="14">
        <v>46</v>
      </c>
      <c r="Y1253" s="14">
        <v>1580</v>
      </c>
      <c r="Z1253" s="14" t="s">
        <v>1197</v>
      </c>
      <c r="AA1253" s="14" t="s">
        <v>4453</v>
      </c>
      <c r="AB1253" s="14" t="s">
        <v>828</v>
      </c>
      <c r="AC1253" s="28"/>
      <c r="AD1253" s="28"/>
      <c r="AE1253" s="28"/>
      <c r="AF1253" s="28"/>
    </row>
    <row r="1254" ht="99.75" spans="1:32">
      <c r="A1254" s="32" t="s">
        <v>57</v>
      </c>
      <c r="B1254" s="14" t="s">
        <v>4454</v>
      </c>
      <c r="C1254" s="14" t="s">
        <v>4455</v>
      </c>
      <c r="D1254" s="14" t="s">
        <v>828</v>
      </c>
      <c r="E1254" s="14" t="s">
        <v>2504</v>
      </c>
      <c r="F1254" s="14" t="s">
        <v>106</v>
      </c>
      <c r="G1254" s="14" t="s">
        <v>2504</v>
      </c>
      <c r="H1254" s="14" t="s">
        <v>2505</v>
      </c>
      <c r="I1254" s="14">
        <v>37</v>
      </c>
      <c r="J1254" s="14">
        <v>37</v>
      </c>
      <c r="K1254" s="14"/>
      <c r="L1254" s="14"/>
      <c r="M1254" s="14"/>
      <c r="N1254" s="14">
        <v>37</v>
      </c>
      <c r="O1254" s="14"/>
      <c r="P1254" s="14"/>
      <c r="Q1254" s="14" t="s">
        <v>119</v>
      </c>
      <c r="R1254" s="14" t="s">
        <v>108</v>
      </c>
      <c r="S1254" s="14" t="s">
        <v>108</v>
      </c>
      <c r="T1254" s="14" t="s">
        <v>120</v>
      </c>
      <c r="U1254" s="14" t="s">
        <v>120</v>
      </c>
      <c r="V1254" s="14" t="s">
        <v>120</v>
      </c>
      <c r="W1254" s="14">
        <v>165</v>
      </c>
      <c r="X1254" s="14">
        <v>580</v>
      </c>
      <c r="Y1254" s="14">
        <v>1850</v>
      </c>
      <c r="Z1254" s="14" t="s">
        <v>4156</v>
      </c>
      <c r="AA1254" s="14" t="s">
        <v>4456</v>
      </c>
      <c r="AB1254" s="14" t="s">
        <v>828</v>
      </c>
      <c r="AC1254" s="28"/>
      <c r="AD1254" s="28"/>
      <c r="AE1254" s="28"/>
      <c r="AF1254" s="28"/>
    </row>
    <row r="1255" ht="99.75" spans="1:32">
      <c r="A1255" s="32" t="s">
        <v>57</v>
      </c>
      <c r="B1255" s="14" t="s">
        <v>4457</v>
      </c>
      <c r="C1255" s="14" t="s">
        <v>4458</v>
      </c>
      <c r="D1255" s="14" t="s">
        <v>828</v>
      </c>
      <c r="E1255" s="14" t="s">
        <v>2504</v>
      </c>
      <c r="F1255" s="14" t="s">
        <v>106</v>
      </c>
      <c r="G1255" s="14" t="s">
        <v>2504</v>
      </c>
      <c r="H1255" s="14" t="s">
        <v>2505</v>
      </c>
      <c r="I1255" s="14">
        <v>7.3</v>
      </c>
      <c r="J1255" s="14">
        <v>7.3</v>
      </c>
      <c r="K1255" s="14"/>
      <c r="L1255" s="14"/>
      <c r="M1255" s="14"/>
      <c r="N1255" s="14">
        <v>7.3</v>
      </c>
      <c r="O1255" s="14"/>
      <c r="P1255" s="14"/>
      <c r="Q1255" s="14" t="s">
        <v>119</v>
      </c>
      <c r="R1255" s="14" t="s">
        <v>108</v>
      </c>
      <c r="S1255" s="14" t="s">
        <v>108</v>
      </c>
      <c r="T1255" s="14" t="s">
        <v>120</v>
      </c>
      <c r="U1255" s="14" t="s">
        <v>120</v>
      </c>
      <c r="V1255" s="14" t="s">
        <v>120</v>
      </c>
      <c r="W1255" s="14">
        <v>21</v>
      </c>
      <c r="X1255" s="14">
        <v>71</v>
      </c>
      <c r="Y1255" s="14">
        <v>324</v>
      </c>
      <c r="Z1255" s="14" t="s">
        <v>4156</v>
      </c>
      <c r="AA1255" s="14" t="s">
        <v>4459</v>
      </c>
      <c r="AB1255" s="14" t="s">
        <v>828</v>
      </c>
      <c r="AC1255" s="28"/>
      <c r="AD1255" s="28"/>
      <c r="AE1255" s="28"/>
      <c r="AF1255" s="28"/>
    </row>
    <row r="1256" ht="99.75" spans="1:32">
      <c r="A1256" s="32" t="s">
        <v>57</v>
      </c>
      <c r="B1256" s="14" t="s">
        <v>4460</v>
      </c>
      <c r="C1256" s="14" t="s">
        <v>4461</v>
      </c>
      <c r="D1256" s="14" t="s">
        <v>828</v>
      </c>
      <c r="E1256" s="14" t="s">
        <v>2504</v>
      </c>
      <c r="F1256" s="14" t="s">
        <v>106</v>
      </c>
      <c r="G1256" s="14" t="s">
        <v>2504</v>
      </c>
      <c r="H1256" s="14" t="s">
        <v>2505</v>
      </c>
      <c r="I1256" s="14">
        <v>88</v>
      </c>
      <c r="J1256" s="14">
        <v>88</v>
      </c>
      <c r="K1256" s="14"/>
      <c r="L1256" s="14"/>
      <c r="M1256" s="14"/>
      <c r="N1256" s="14">
        <v>88</v>
      </c>
      <c r="O1256" s="14"/>
      <c r="P1256" s="14"/>
      <c r="Q1256" s="14" t="s">
        <v>119</v>
      </c>
      <c r="R1256" s="14" t="s">
        <v>108</v>
      </c>
      <c r="S1256" s="14" t="s">
        <v>108</v>
      </c>
      <c r="T1256" s="14" t="s">
        <v>120</v>
      </c>
      <c r="U1256" s="14" t="s">
        <v>120</v>
      </c>
      <c r="V1256" s="14" t="s">
        <v>120</v>
      </c>
      <c r="W1256" s="14">
        <v>165</v>
      </c>
      <c r="X1256" s="14">
        <v>580</v>
      </c>
      <c r="Y1256" s="14">
        <v>1850</v>
      </c>
      <c r="Z1256" s="14" t="s">
        <v>4156</v>
      </c>
      <c r="AA1256" s="14" t="s">
        <v>4462</v>
      </c>
      <c r="AB1256" s="14" t="s">
        <v>828</v>
      </c>
      <c r="AC1256" s="28"/>
      <c r="AD1256" s="28"/>
      <c r="AE1256" s="28"/>
      <c r="AF1256" s="28"/>
    </row>
    <row r="1257" ht="99.75" spans="1:32">
      <c r="A1257" s="32" t="s">
        <v>57</v>
      </c>
      <c r="B1257" s="14" t="s">
        <v>4463</v>
      </c>
      <c r="C1257" s="14" t="s">
        <v>4464</v>
      </c>
      <c r="D1257" s="14" t="s">
        <v>828</v>
      </c>
      <c r="E1257" s="14" t="s">
        <v>1230</v>
      </c>
      <c r="F1257" s="14" t="s">
        <v>106</v>
      </c>
      <c r="G1257" s="14" t="s">
        <v>1230</v>
      </c>
      <c r="H1257" s="14" t="s">
        <v>1231</v>
      </c>
      <c r="I1257" s="14">
        <v>150</v>
      </c>
      <c r="J1257" s="14">
        <v>150</v>
      </c>
      <c r="K1257" s="14"/>
      <c r="L1257" s="14"/>
      <c r="M1257" s="14"/>
      <c r="N1257" s="14">
        <v>150</v>
      </c>
      <c r="O1257" s="14"/>
      <c r="P1257" s="14"/>
      <c r="Q1257" s="14" t="s">
        <v>119</v>
      </c>
      <c r="R1257" s="14" t="s">
        <v>108</v>
      </c>
      <c r="S1257" s="14" t="s">
        <v>120</v>
      </c>
      <c r="T1257" s="14" t="s">
        <v>120</v>
      </c>
      <c r="U1257" s="14" t="s">
        <v>120</v>
      </c>
      <c r="V1257" s="14" t="s">
        <v>120</v>
      </c>
      <c r="W1257" s="14">
        <v>72</v>
      </c>
      <c r="X1257" s="14">
        <v>230</v>
      </c>
      <c r="Y1257" s="14">
        <v>1392</v>
      </c>
      <c r="Z1257" s="14" t="s">
        <v>4156</v>
      </c>
      <c r="AA1257" s="14" t="s">
        <v>4465</v>
      </c>
      <c r="AB1257" s="14" t="s">
        <v>828</v>
      </c>
      <c r="AC1257" s="28"/>
      <c r="AD1257" s="28"/>
      <c r="AE1257" s="28"/>
      <c r="AF1257" s="28"/>
    </row>
    <row r="1258" ht="99.75" spans="1:32">
      <c r="A1258" s="32" t="s">
        <v>57</v>
      </c>
      <c r="B1258" s="14" t="s">
        <v>4466</v>
      </c>
      <c r="C1258" s="14" t="s">
        <v>4467</v>
      </c>
      <c r="D1258" s="14" t="s">
        <v>828</v>
      </c>
      <c r="E1258" s="14" t="s">
        <v>1230</v>
      </c>
      <c r="F1258" s="14" t="s">
        <v>106</v>
      </c>
      <c r="G1258" s="14" t="s">
        <v>1230</v>
      </c>
      <c r="H1258" s="14" t="s">
        <v>1231</v>
      </c>
      <c r="I1258" s="14">
        <v>15</v>
      </c>
      <c r="J1258" s="14">
        <v>15</v>
      </c>
      <c r="K1258" s="14"/>
      <c r="L1258" s="14"/>
      <c r="M1258" s="14"/>
      <c r="N1258" s="14">
        <v>15</v>
      </c>
      <c r="O1258" s="14"/>
      <c r="P1258" s="14"/>
      <c r="Q1258" s="14" t="s">
        <v>119</v>
      </c>
      <c r="R1258" s="14" t="s">
        <v>108</v>
      </c>
      <c r="S1258" s="14" t="s">
        <v>120</v>
      </c>
      <c r="T1258" s="14" t="s">
        <v>120</v>
      </c>
      <c r="U1258" s="14" t="s">
        <v>120</v>
      </c>
      <c r="V1258" s="14" t="s">
        <v>120</v>
      </c>
      <c r="W1258" s="14">
        <v>11</v>
      </c>
      <c r="X1258" s="14">
        <v>32</v>
      </c>
      <c r="Y1258" s="14">
        <v>209</v>
      </c>
      <c r="Z1258" s="14" t="s">
        <v>4156</v>
      </c>
      <c r="AA1258" s="14" t="s">
        <v>4468</v>
      </c>
      <c r="AB1258" s="14" t="s">
        <v>828</v>
      </c>
      <c r="AC1258" s="28"/>
      <c r="AD1258" s="28"/>
      <c r="AE1258" s="28"/>
      <c r="AF1258" s="28"/>
    </row>
    <row r="1259" ht="99.75" spans="1:32">
      <c r="A1259" s="32" t="s">
        <v>57</v>
      </c>
      <c r="B1259" s="14" t="s">
        <v>4469</v>
      </c>
      <c r="C1259" s="14" t="s">
        <v>4470</v>
      </c>
      <c r="D1259" s="14" t="s">
        <v>828</v>
      </c>
      <c r="E1259" s="14" t="s">
        <v>1253</v>
      </c>
      <c r="F1259" s="14" t="s">
        <v>106</v>
      </c>
      <c r="G1259" s="14" t="s">
        <v>1253</v>
      </c>
      <c r="H1259" s="14" t="s">
        <v>1254</v>
      </c>
      <c r="I1259" s="14">
        <v>14</v>
      </c>
      <c r="J1259" s="14">
        <v>14</v>
      </c>
      <c r="K1259" s="14"/>
      <c r="L1259" s="14"/>
      <c r="M1259" s="14"/>
      <c r="N1259" s="14">
        <v>14</v>
      </c>
      <c r="O1259" s="14"/>
      <c r="P1259" s="14"/>
      <c r="Q1259" s="14" t="s">
        <v>119</v>
      </c>
      <c r="R1259" s="14" t="s">
        <v>108</v>
      </c>
      <c r="S1259" s="14" t="s">
        <v>120</v>
      </c>
      <c r="T1259" s="14" t="s">
        <v>120</v>
      </c>
      <c r="U1259" s="14" t="s">
        <v>120</v>
      </c>
      <c r="V1259" s="14" t="s">
        <v>120</v>
      </c>
      <c r="W1259" s="14">
        <v>5</v>
      </c>
      <c r="X1259" s="14">
        <v>13</v>
      </c>
      <c r="Y1259" s="14">
        <v>31</v>
      </c>
      <c r="Z1259" s="14" t="s">
        <v>2116</v>
      </c>
      <c r="AA1259" s="14" t="s">
        <v>4471</v>
      </c>
      <c r="AB1259" s="14" t="s">
        <v>828</v>
      </c>
      <c r="AC1259" s="28"/>
      <c r="AD1259" s="28"/>
      <c r="AE1259" s="28"/>
      <c r="AF1259" s="28"/>
    </row>
    <row r="1260" ht="114" spans="1:32">
      <c r="A1260" s="32" t="s">
        <v>57</v>
      </c>
      <c r="B1260" s="14" t="s">
        <v>4472</v>
      </c>
      <c r="C1260" s="14" t="s">
        <v>4473</v>
      </c>
      <c r="D1260" s="14" t="s">
        <v>828</v>
      </c>
      <c r="E1260" s="14" t="s">
        <v>846</v>
      </c>
      <c r="F1260" s="14" t="s">
        <v>106</v>
      </c>
      <c r="G1260" s="14" t="s">
        <v>846</v>
      </c>
      <c r="H1260" s="14" t="s">
        <v>847</v>
      </c>
      <c r="I1260" s="14">
        <v>36.4</v>
      </c>
      <c r="J1260" s="14">
        <v>36.4</v>
      </c>
      <c r="K1260" s="14"/>
      <c r="L1260" s="14"/>
      <c r="M1260" s="14"/>
      <c r="N1260" s="14">
        <v>36.4</v>
      </c>
      <c r="O1260" s="14"/>
      <c r="P1260" s="14"/>
      <c r="Q1260" s="14" t="s">
        <v>119</v>
      </c>
      <c r="R1260" s="14" t="s">
        <v>108</v>
      </c>
      <c r="S1260" s="14" t="s">
        <v>120</v>
      </c>
      <c r="T1260" s="14" t="s">
        <v>120</v>
      </c>
      <c r="U1260" s="14" t="s">
        <v>120</v>
      </c>
      <c r="V1260" s="14" t="s">
        <v>120</v>
      </c>
      <c r="W1260" s="14">
        <v>15</v>
      </c>
      <c r="X1260" s="14">
        <v>64</v>
      </c>
      <c r="Y1260" s="14">
        <v>129</v>
      </c>
      <c r="Z1260" s="14" t="s">
        <v>2116</v>
      </c>
      <c r="AA1260" s="14" t="s">
        <v>4474</v>
      </c>
      <c r="AB1260" s="14" t="s">
        <v>828</v>
      </c>
      <c r="AC1260" s="28"/>
      <c r="AD1260" s="28"/>
      <c r="AE1260" s="28"/>
      <c r="AF1260" s="28"/>
    </row>
    <row r="1261" ht="114" spans="1:32">
      <c r="A1261" s="32" t="s">
        <v>57</v>
      </c>
      <c r="B1261" s="14" t="s">
        <v>4475</v>
      </c>
      <c r="C1261" s="14" t="s">
        <v>4476</v>
      </c>
      <c r="D1261" s="14" t="s">
        <v>828</v>
      </c>
      <c r="E1261" s="14" t="s">
        <v>846</v>
      </c>
      <c r="F1261" s="14" t="s">
        <v>106</v>
      </c>
      <c r="G1261" s="14" t="s">
        <v>846</v>
      </c>
      <c r="H1261" s="14" t="s">
        <v>847</v>
      </c>
      <c r="I1261" s="14">
        <v>54.6</v>
      </c>
      <c r="J1261" s="14">
        <v>54.6</v>
      </c>
      <c r="K1261" s="14"/>
      <c r="L1261" s="14"/>
      <c r="M1261" s="14"/>
      <c r="N1261" s="14">
        <v>54.6</v>
      </c>
      <c r="O1261" s="14"/>
      <c r="P1261" s="14"/>
      <c r="Q1261" s="14" t="s">
        <v>119</v>
      </c>
      <c r="R1261" s="14" t="s">
        <v>108</v>
      </c>
      <c r="S1261" s="14" t="s">
        <v>120</v>
      </c>
      <c r="T1261" s="14" t="s">
        <v>120</v>
      </c>
      <c r="U1261" s="14" t="s">
        <v>120</v>
      </c>
      <c r="V1261" s="14" t="s">
        <v>120</v>
      </c>
      <c r="W1261" s="14">
        <v>19</v>
      </c>
      <c r="X1261" s="14">
        <v>66</v>
      </c>
      <c r="Y1261" s="14">
        <v>206</v>
      </c>
      <c r="Z1261" s="14" t="s">
        <v>2116</v>
      </c>
      <c r="AA1261" s="14" t="s">
        <v>4477</v>
      </c>
      <c r="AB1261" s="14" t="s">
        <v>828</v>
      </c>
      <c r="AC1261" s="28"/>
      <c r="AD1261" s="28"/>
      <c r="AE1261" s="28"/>
      <c r="AF1261" s="28"/>
    </row>
    <row r="1262" ht="128.25" spans="1:32">
      <c r="A1262" s="32" t="s">
        <v>57</v>
      </c>
      <c r="B1262" s="14" t="s">
        <v>4478</v>
      </c>
      <c r="C1262" s="14" t="s">
        <v>4479</v>
      </c>
      <c r="D1262" s="14" t="s">
        <v>828</v>
      </c>
      <c r="E1262" s="14" t="s">
        <v>851</v>
      </c>
      <c r="F1262" s="14" t="s">
        <v>106</v>
      </c>
      <c r="G1262" s="14" t="s">
        <v>4378</v>
      </c>
      <c r="H1262" s="14" t="s">
        <v>853</v>
      </c>
      <c r="I1262" s="14">
        <v>35</v>
      </c>
      <c r="J1262" s="14">
        <v>35</v>
      </c>
      <c r="K1262" s="14"/>
      <c r="L1262" s="14"/>
      <c r="M1262" s="14"/>
      <c r="N1262" s="14">
        <v>35</v>
      </c>
      <c r="O1262" s="14"/>
      <c r="P1262" s="14"/>
      <c r="Q1262" s="14" t="s">
        <v>119</v>
      </c>
      <c r="R1262" s="14" t="s">
        <v>108</v>
      </c>
      <c r="S1262" s="14" t="s">
        <v>108</v>
      </c>
      <c r="T1262" s="14" t="s">
        <v>120</v>
      </c>
      <c r="U1262" s="14" t="s">
        <v>120</v>
      </c>
      <c r="V1262" s="14" t="s">
        <v>120</v>
      </c>
      <c r="W1262" s="14">
        <v>140</v>
      </c>
      <c r="X1262" s="14">
        <v>490</v>
      </c>
      <c r="Y1262" s="14">
        <v>1500</v>
      </c>
      <c r="Z1262" s="14" t="s">
        <v>4156</v>
      </c>
      <c r="AA1262" s="14" t="s">
        <v>4480</v>
      </c>
      <c r="AB1262" s="14" t="s">
        <v>828</v>
      </c>
      <c r="AC1262" s="28"/>
      <c r="AD1262" s="28"/>
      <c r="AE1262" s="28"/>
      <c r="AF1262" s="28"/>
    </row>
    <row r="1263" ht="128.25" spans="1:32">
      <c r="A1263" s="32" t="s">
        <v>57</v>
      </c>
      <c r="B1263" s="14" t="s">
        <v>4481</v>
      </c>
      <c r="C1263" s="14" t="s">
        <v>4482</v>
      </c>
      <c r="D1263" s="14" t="s">
        <v>828</v>
      </c>
      <c r="E1263" s="14" t="s">
        <v>851</v>
      </c>
      <c r="F1263" s="14" t="s">
        <v>106</v>
      </c>
      <c r="G1263" s="14" t="s">
        <v>4378</v>
      </c>
      <c r="H1263" s="14" t="s">
        <v>853</v>
      </c>
      <c r="I1263" s="14">
        <v>58</v>
      </c>
      <c r="J1263" s="14">
        <v>58</v>
      </c>
      <c r="K1263" s="14"/>
      <c r="L1263" s="14"/>
      <c r="M1263" s="14"/>
      <c r="N1263" s="14">
        <v>58</v>
      </c>
      <c r="O1263" s="14"/>
      <c r="P1263" s="14"/>
      <c r="Q1263" s="14" t="s">
        <v>119</v>
      </c>
      <c r="R1263" s="14" t="s">
        <v>108</v>
      </c>
      <c r="S1263" s="14" t="s">
        <v>108</v>
      </c>
      <c r="T1263" s="14" t="s">
        <v>120</v>
      </c>
      <c r="U1263" s="14" t="s">
        <v>120</v>
      </c>
      <c r="V1263" s="14" t="s">
        <v>120</v>
      </c>
      <c r="W1263" s="14">
        <v>73</v>
      </c>
      <c r="X1263" s="14">
        <v>257</v>
      </c>
      <c r="Y1263" s="14">
        <v>2697</v>
      </c>
      <c r="Z1263" s="14" t="s">
        <v>4156</v>
      </c>
      <c r="AA1263" s="14" t="s">
        <v>4483</v>
      </c>
      <c r="AB1263" s="14" t="s">
        <v>828</v>
      </c>
      <c r="AC1263" s="28"/>
      <c r="AD1263" s="28"/>
      <c r="AE1263" s="28"/>
      <c r="AF1263" s="28"/>
    </row>
    <row r="1264" ht="128.25" spans="1:32">
      <c r="A1264" s="32" t="s">
        <v>57</v>
      </c>
      <c r="B1264" s="14" t="s">
        <v>4484</v>
      </c>
      <c r="C1264" s="14" t="s">
        <v>4485</v>
      </c>
      <c r="D1264" s="14" t="s">
        <v>828</v>
      </c>
      <c r="E1264" s="14" t="s">
        <v>1386</v>
      </c>
      <c r="F1264" s="14" t="s">
        <v>106</v>
      </c>
      <c r="G1264" s="14" t="s">
        <v>1386</v>
      </c>
      <c r="H1264" s="14" t="s">
        <v>1387</v>
      </c>
      <c r="I1264" s="14">
        <v>180</v>
      </c>
      <c r="J1264" s="14">
        <v>180</v>
      </c>
      <c r="K1264" s="14"/>
      <c r="L1264" s="14"/>
      <c r="M1264" s="14"/>
      <c r="N1264" s="14">
        <v>180</v>
      </c>
      <c r="O1264" s="14"/>
      <c r="P1264" s="14"/>
      <c r="Q1264" s="14" t="s">
        <v>119</v>
      </c>
      <c r="R1264" s="14" t="s">
        <v>108</v>
      </c>
      <c r="S1264" s="14" t="s">
        <v>120</v>
      </c>
      <c r="T1264" s="14" t="s">
        <v>120</v>
      </c>
      <c r="U1264" s="14" t="s">
        <v>120</v>
      </c>
      <c r="V1264" s="14" t="s">
        <v>120</v>
      </c>
      <c r="W1264" s="14">
        <v>140</v>
      </c>
      <c r="X1264" s="14">
        <v>560</v>
      </c>
      <c r="Y1264" s="14">
        <v>1730</v>
      </c>
      <c r="Z1264" s="14" t="s">
        <v>2116</v>
      </c>
      <c r="AA1264" s="14" t="s">
        <v>4486</v>
      </c>
      <c r="AB1264" s="14" t="s">
        <v>828</v>
      </c>
      <c r="AC1264" s="28"/>
      <c r="AD1264" s="28"/>
      <c r="AE1264" s="28"/>
      <c r="AF1264" s="28"/>
    </row>
    <row r="1265" ht="114" spans="1:32">
      <c r="A1265" s="32" t="s">
        <v>57</v>
      </c>
      <c r="B1265" s="14" t="s">
        <v>4487</v>
      </c>
      <c r="C1265" s="14" t="s">
        <v>4488</v>
      </c>
      <c r="D1265" s="14" t="s">
        <v>828</v>
      </c>
      <c r="E1265" s="14" t="s">
        <v>1386</v>
      </c>
      <c r="F1265" s="14" t="s">
        <v>106</v>
      </c>
      <c r="G1265" s="14" t="s">
        <v>1386</v>
      </c>
      <c r="H1265" s="14" t="s">
        <v>1387</v>
      </c>
      <c r="I1265" s="14">
        <v>8</v>
      </c>
      <c r="J1265" s="14">
        <v>8</v>
      </c>
      <c r="K1265" s="14"/>
      <c r="L1265" s="14"/>
      <c r="M1265" s="14"/>
      <c r="N1265" s="14">
        <v>8</v>
      </c>
      <c r="O1265" s="14"/>
      <c r="P1265" s="14"/>
      <c r="Q1265" s="14" t="s">
        <v>119</v>
      </c>
      <c r="R1265" s="14" t="s">
        <v>108</v>
      </c>
      <c r="S1265" s="14" t="s">
        <v>120</v>
      </c>
      <c r="T1265" s="14" t="s">
        <v>120</v>
      </c>
      <c r="U1265" s="14" t="s">
        <v>120</v>
      </c>
      <c r="V1265" s="14" t="s">
        <v>120</v>
      </c>
      <c r="W1265" s="14">
        <v>13</v>
      </c>
      <c r="X1265" s="14">
        <v>47</v>
      </c>
      <c r="Y1265" s="14">
        <v>221</v>
      </c>
      <c r="Z1265" s="14" t="s">
        <v>2116</v>
      </c>
      <c r="AA1265" s="14" t="s">
        <v>4489</v>
      </c>
      <c r="AB1265" s="14" t="s">
        <v>828</v>
      </c>
      <c r="AC1265" s="28"/>
      <c r="AD1265" s="28"/>
      <c r="AE1265" s="28"/>
      <c r="AF1265" s="28"/>
    </row>
    <row r="1266" ht="114" spans="1:32">
      <c r="A1266" s="32" t="s">
        <v>57</v>
      </c>
      <c r="B1266" s="14" t="s">
        <v>4490</v>
      </c>
      <c r="C1266" s="14" t="s">
        <v>4491</v>
      </c>
      <c r="D1266" s="14" t="s">
        <v>828</v>
      </c>
      <c r="E1266" s="14" t="s">
        <v>1225</v>
      </c>
      <c r="F1266" s="14" t="s">
        <v>106</v>
      </c>
      <c r="G1266" s="14" t="s">
        <v>1225</v>
      </c>
      <c r="H1266" s="14" t="s">
        <v>1226</v>
      </c>
      <c r="I1266" s="14">
        <v>60</v>
      </c>
      <c r="J1266" s="14">
        <v>60</v>
      </c>
      <c r="K1266" s="14"/>
      <c r="L1266" s="14"/>
      <c r="M1266" s="14"/>
      <c r="N1266" s="14">
        <v>60</v>
      </c>
      <c r="O1266" s="14"/>
      <c r="P1266" s="14"/>
      <c r="Q1266" s="14" t="s">
        <v>119</v>
      </c>
      <c r="R1266" s="14" t="s">
        <v>108</v>
      </c>
      <c r="S1266" s="14" t="s">
        <v>108</v>
      </c>
      <c r="T1266" s="14" t="s">
        <v>120</v>
      </c>
      <c r="U1266" s="14" t="s">
        <v>120</v>
      </c>
      <c r="V1266" s="14" t="s">
        <v>120</v>
      </c>
      <c r="W1266" s="14">
        <v>6</v>
      </c>
      <c r="X1266" s="14">
        <v>17</v>
      </c>
      <c r="Y1266" s="14">
        <v>56</v>
      </c>
      <c r="Z1266" s="14" t="s">
        <v>1197</v>
      </c>
      <c r="AA1266" s="14" t="s">
        <v>4492</v>
      </c>
      <c r="AB1266" s="14" t="s">
        <v>828</v>
      </c>
      <c r="AC1266" s="28"/>
      <c r="AD1266" s="28"/>
      <c r="AE1266" s="28"/>
      <c r="AF1266" s="28"/>
    </row>
    <row r="1267" ht="128.25" spans="1:32">
      <c r="A1267" s="32" t="s">
        <v>57</v>
      </c>
      <c r="B1267" s="14" t="s">
        <v>4493</v>
      </c>
      <c r="C1267" s="14" t="s">
        <v>4494</v>
      </c>
      <c r="D1267" s="14" t="s">
        <v>828</v>
      </c>
      <c r="E1267" s="14" t="s">
        <v>1225</v>
      </c>
      <c r="F1267" s="14" t="s">
        <v>106</v>
      </c>
      <c r="G1267" s="14" t="s">
        <v>1225</v>
      </c>
      <c r="H1267" s="14" t="s">
        <v>1226</v>
      </c>
      <c r="I1267" s="14">
        <v>60</v>
      </c>
      <c r="J1267" s="14">
        <v>60</v>
      </c>
      <c r="K1267" s="14"/>
      <c r="L1267" s="14"/>
      <c r="M1267" s="14"/>
      <c r="N1267" s="14">
        <v>60</v>
      </c>
      <c r="O1267" s="14"/>
      <c r="P1267" s="14"/>
      <c r="Q1267" s="14" t="s">
        <v>119</v>
      </c>
      <c r="R1267" s="14" t="s">
        <v>108</v>
      </c>
      <c r="S1267" s="14" t="s">
        <v>108</v>
      </c>
      <c r="T1267" s="14" t="s">
        <v>120</v>
      </c>
      <c r="U1267" s="14" t="s">
        <v>120</v>
      </c>
      <c r="V1267" s="14" t="s">
        <v>120</v>
      </c>
      <c r="W1267" s="14">
        <v>78</v>
      </c>
      <c r="X1267" s="14">
        <v>240</v>
      </c>
      <c r="Y1267" s="14">
        <v>980</v>
      </c>
      <c r="Z1267" s="14" t="s">
        <v>1197</v>
      </c>
      <c r="AA1267" s="14" t="s">
        <v>4495</v>
      </c>
      <c r="AB1267" s="14" t="s">
        <v>828</v>
      </c>
      <c r="AC1267" s="28"/>
      <c r="AD1267" s="28"/>
      <c r="AE1267" s="28"/>
      <c r="AF1267" s="28"/>
    </row>
    <row r="1268" ht="128.25" spans="1:32">
      <c r="A1268" s="32" t="s">
        <v>57</v>
      </c>
      <c r="B1268" s="14" t="s">
        <v>4496</v>
      </c>
      <c r="C1268" s="14" t="s">
        <v>4497</v>
      </c>
      <c r="D1268" s="14" t="s">
        <v>828</v>
      </c>
      <c r="E1268" s="14" t="s">
        <v>1225</v>
      </c>
      <c r="F1268" s="14" t="s">
        <v>106</v>
      </c>
      <c r="G1268" s="14" t="s">
        <v>1225</v>
      </c>
      <c r="H1268" s="14" t="s">
        <v>1226</v>
      </c>
      <c r="I1268" s="14">
        <v>60</v>
      </c>
      <c r="J1268" s="14">
        <v>60</v>
      </c>
      <c r="K1268" s="14"/>
      <c r="L1268" s="14"/>
      <c r="M1268" s="14"/>
      <c r="N1268" s="14">
        <v>60</v>
      </c>
      <c r="O1268" s="14"/>
      <c r="P1268" s="14"/>
      <c r="Q1268" s="14" t="s">
        <v>119</v>
      </c>
      <c r="R1268" s="14" t="s">
        <v>108</v>
      </c>
      <c r="S1268" s="14" t="s">
        <v>108</v>
      </c>
      <c r="T1268" s="14" t="s">
        <v>120</v>
      </c>
      <c r="U1268" s="14" t="s">
        <v>120</v>
      </c>
      <c r="V1268" s="14" t="s">
        <v>120</v>
      </c>
      <c r="W1268" s="14">
        <v>45</v>
      </c>
      <c r="X1268" s="14">
        <v>140</v>
      </c>
      <c r="Y1268" s="14">
        <v>380</v>
      </c>
      <c r="Z1268" s="14" t="s">
        <v>1197</v>
      </c>
      <c r="AA1268" s="14" t="s">
        <v>4498</v>
      </c>
      <c r="AB1268" s="14" t="s">
        <v>828</v>
      </c>
      <c r="AC1268" s="28"/>
      <c r="AD1268" s="28"/>
      <c r="AE1268" s="28"/>
      <c r="AF1268" s="28"/>
    </row>
    <row r="1269" ht="128.25" spans="1:32">
      <c r="A1269" s="32" t="s">
        <v>57</v>
      </c>
      <c r="B1269" s="14" t="s">
        <v>4499</v>
      </c>
      <c r="C1269" s="14" t="s">
        <v>4500</v>
      </c>
      <c r="D1269" s="14" t="s">
        <v>828</v>
      </c>
      <c r="E1269" s="14" t="s">
        <v>1225</v>
      </c>
      <c r="F1269" s="14" t="s">
        <v>106</v>
      </c>
      <c r="G1269" s="14" t="s">
        <v>1225</v>
      </c>
      <c r="H1269" s="14" t="s">
        <v>1226</v>
      </c>
      <c r="I1269" s="14">
        <v>120</v>
      </c>
      <c r="J1269" s="14">
        <v>120</v>
      </c>
      <c r="K1269" s="14"/>
      <c r="L1269" s="14"/>
      <c r="M1269" s="14"/>
      <c r="N1269" s="14">
        <v>120</v>
      </c>
      <c r="O1269" s="14"/>
      <c r="P1269" s="14"/>
      <c r="Q1269" s="14" t="s">
        <v>119</v>
      </c>
      <c r="R1269" s="14" t="s">
        <v>108</v>
      </c>
      <c r="S1269" s="14" t="s">
        <v>108</v>
      </c>
      <c r="T1269" s="14" t="s">
        <v>120</v>
      </c>
      <c r="U1269" s="14" t="s">
        <v>120</v>
      </c>
      <c r="V1269" s="14" t="s">
        <v>120</v>
      </c>
      <c r="W1269" s="14">
        <v>57</v>
      </c>
      <c r="X1269" s="14">
        <v>165</v>
      </c>
      <c r="Y1269" s="14">
        <v>420</v>
      </c>
      <c r="Z1269" s="14" t="s">
        <v>1197</v>
      </c>
      <c r="AA1269" s="14" t="s">
        <v>4501</v>
      </c>
      <c r="AB1269" s="14" t="s">
        <v>828</v>
      </c>
      <c r="AC1269" s="28"/>
      <c r="AD1269" s="28"/>
      <c r="AE1269" s="28"/>
      <c r="AF1269" s="28"/>
    </row>
    <row r="1270" ht="99.75" spans="1:32">
      <c r="A1270" s="32" t="s">
        <v>57</v>
      </c>
      <c r="B1270" s="14" t="s">
        <v>4502</v>
      </c>
      <c r="C1270" s="14" t="s">
        <v>4503</v>
      </c>
      <c r="D1270" s="14" t="s">
        <v>828</v>
      </c>
      <c r="E1270" s="14" t="s">
        <v>1230</v>
      </c>
      <c r="F1270" s="14" t="s">
        <v>106</v>
      </c>
      <c r="G1270" s="14" t="s">
        <v>1230</v>
      </c>
      <c r="H1270" s="14" t="s">
        <v>1231</v>
      </c>
      <c r="I1270" s="14">
        <v>80</v>
      </c>
      <c r="J1270" s="14">
        <v>80</v>
      </c>
      <c r="K1270" s="14"/>
      <c r="L1270" s="14"/>
      <c r="M1270" s="14"/>
      <c r="N1270" s="14">
        <v>80</v>
      </c>
      <c r="O1270" s="14"/>
      <c r="P1270" s="14"/>
      <c r="Q1270" s="14" t="s">
        <v>119</v>
      </c>
      <c r="R1270" s="14" t="s">
        <v>108</v>
      </c>
      <c r="S1270" s="14" t="s">
        <v>120</v>
      </c>
      <c r="T1270" s="14" t="s">
        <v>120</v>
      </c>
      <c r="U1270" s="14" t="s">
        <v>120</v>
      </c>
      <c r="V1270" s="14" t="s">
        <v>120</v>
      </c>
      <c r="W1270" s="14">
        <v>72</v>
      </c>
      <c r="X1270" s="14">
        <v>230</v>
      </c>
      <c r="Y1270" s="14">
        <v>1392</v>
      </c>
      <c r="Z1270" s="14" t="s">
        <v>4156</v>
      </c>
      <c r="AA1270" s="14" t="s">
        <v>4504</v>
      </c>
      <c r="AB1270" s="14" t="s">
        <v>828</v>
      </c>
      <c r="AC1270" s="28"/>
      <c r="AD1270" s="28"/>
      <c r="AE1270" s="28"/>
      <c r="AF1270" s="28"/>
    </row>
    <row r="1271" ht="99.75" spans="1:32">
      <c r="A1271" s="32" t="s">
        <v>57</v>
      </c>
      <c r="B1271" s="14" t="s">
        <v>4505</v>
      </c>
      <c r="C1271" s="14" t="s">
        <v>4506</v>
      </c>
      <c r="D1271" s="14" t="s">
        <v>828</v>
      </c>
      <c r="E1271" s="14" t="s">
        <v>1230</v>
      </c>
      <c r="F1271" s="14" t="s">
        <v>106</v>
      </c>
      <c r="G1271" s="14" t="s">
        <v>1230</v>
      </c>
      <c r="H1271" s="14" t="s">
        <v>1231</v>
      </c>
      <c r="I1271" s="14">
        <v>100</v>
      </c>
      <c r="J1271" s="14">
        <v>100</v>
      </c>
      <c r="K1271" s="14"/>
      <c r="L1271" s="14"/>
      <c r="M1271" s="14"/>
      <c r="N1271" s="14">
        <v>100</v>
      </c>
      <c r="O1271" s="14"/>
      <c r="P1271" s="14"/>
      <c r="Q1271" s="14" t="s">
        <v>119</v>
      </c>
      <c r="R1271" s="14" t="s">
        <v>108</v>
      </c>
      <c r="S1271" s="14" t="s">
        <v>120</v>
      </c>
      <c r="T1271" s="14" t="s">
        <v>120</v>
      </c>
      <c r="U1271" s="14" t="s">
        <v>120</v>
      </c>
      <c r="V1271" s="14" t="s">
        <v>120</v>
      </c>
      <c r="W1271" s="14">
        <v>29</v>
      </c>
      <c r="X1271" s="14">
        <v>103</v>
      </c>
      <c r="Y1271" s="14">
        <v>592</v>
      </c>
      <c r="Z1271" s="14" t="s">
        <v>4156</v>
      </c>
      <c r="AA1271" s="14" t="s">
        <v>4507</v>
      </c>
      <c r="AB1271" s="14" t="s">
        <v>828</v>
      </c>
      <c r="AC1271" s="28"/>
      <c r="AD1271" s="28"/>
      <c r="AE1271" s="28"/>
      <c r="AF1271" s="28"/>
    </row>
    <row r="1272" ht="99.75" spans="1:32">
      <c r="A1272" s="32" t="s">
        <v>57</v>
      </c>
      <c r="B1272" s="14" t="s">
        <v>4508</v>
      </c>
      <c r="C1272" s="14" t="s">
        <v>4509</v>
      </c>
      <c r="D1272" s="14" t="s">
        <v>828</v>
      </c>
      <c r="E1272" s="14" t="s">
        <v>1225</v>
      </c>
      <c r="F1272" s="14" t="s">
        <v>106</v>
      </c>
      <c r="G1272" s="14" t="s">
        <v>1225</v>
      </c>
      <c r="H1272" s="14" t="s">
        <v>1226</v>
      </c>
      <c r="I1272" s="14">
        <v>70</v>
      </c>
      <c r="J1272" s="14">
        <v>70</v>
      </c>
      <c r="K1272" s="14"/>
      <c r="L1272" s="14"/>
      <c r="M1272" s="14"/>
      <c r="N1272" s="14">
        <v>70</v>
      </c>
      <c r="O1272" s="14"/>
      <c r="P1272" s="14"/>
      <c r="Q1272" s="14" t="s">
        <v>119</v>
      </c>
      <c r="R1272" s="14" t="s">
        <v>108</v>
      </c>
      <c r="S1272" s="14" t="s">
        <v>108</v>
      </c>
      <c r="T1272" s="14" t="s">
        <v>120</v>
      </c>
      <c r="U1272" s="14" t="s">
        <v>120</v>
      </c>
      <c r="V1272" s="14" t="s">
        <v>120</v>
      </c>
      <c r="W1272" s="14">
        <v>63</v>
      </c>
      <c r="X1272" s="14">
        <v>189</v>
      </c>
      <c r="Y1272" s="14">
        <v>800</v>
      </c>
      <c r="Z1272" s="14" t="s">
        <v>1197</v>
      </c>
      <c r="AA1272" s="14" t="s">
        <v>4510</v>
      </c>
      <c r="AB1272" s="14" t="s">
        <v>828</v>
      </c>
      <c r="AC1272" s="28"/>
      <c r="AD1272" s="28"/>
      <c r="AE1272" s="28"/>
      <c r="AF1272" s="28"/>
    </row>
    <row r="1273" ht="99.75" spans="1:32">
      <c r="A1273" s="32" t="s">
        <v>57</v>
      </c>
      <c r="B1273" s="14" t="s">
        <v>4511</v>
      </c>
      <c r="C1273" s="14" t="s">
        <v>4512</v>
      </c>
      <c r="D1273" s="14" t="s">
        <v>828</v>
      </c>
      <c r="E1273" s="14" t="s">
        <v>1225</v>
      </c>
      <c r="F1273" s="14" t="s">
        <v>106</v>
      </c>
      <c r="G1273" s="14" t="s">
        <v>1225</v>
      </c>
      <c r="H1273" s="14" t="s">
        <v>1226</v>
      </c>
      <c r="I1273" s="14">
        <v>48</v>
      </c>
      <c r="J1273" s="14">
        <v>48</v>
      </c>
      <c r="K1273" s="14"/>
      <c r="L1273" s="14"/>
      <c r="M1273" s="14"/>
      <c r="N1273" s="14">
        <v>48</v>
      </c>
      <c r="O1273" s="14"/>
      <c r="P1273" s="14"/>
      <c r="Q1273" s="14" t="s">
        <v>119</v>
      </c>
      <c r="R1273" s="14" t="s">
        <v>108</v>
      </c>
      <c r="S1273" s="14" t="s">
        <v>108</v>
      </c>
      <c r="T1273" s="14" t="s">
        <v>120</v>
      </c>
      <c r="U1273" s="14" t="s">
        <v>120</v>
      </c>
      <c r="V1273" s="14" t="s">
        <v>120</v>
      </c>
      <c r="W1273" s="14" t="s">
        <v>4513</v>
      </c>
      <c r="X1273" s="14" t="s">
        <v>4514</v>
      </c>
      <c r="Y1273" s="14" t="s">
        <v>4515</v>
      </c>
      <c r="Z1273" s="14" t="s">
        <v>1197</v>
      </c>
      <c r="AA1273" s="14" t="s">
        <v>4516</v>
      </c>
      <c r="AB1273" s="14" t="s">
        <v>828</v>
      </c>
      <c r="AC1273" s="28"/>
      <c r="AD1273" s="28"/>
      <c r="AE1273" s="28"/>
      <c r="AF1273" s="28"/>
    </row>
    <row r="1274" ht="128.25" spans="1:32">
      <c r="A1274" s="32" t="s">
        <v>57</v>
      </c>
      <c r="B1274" s="14" t="s">
        <v>4517</v>
      </c>
      <c r="C1274" s="14" t="s">
        <v>4518</v>
      </c>
      <c r="D1274" s="14" t="s">
        <v>828</v>
      </c>
      <c r="E1274" s="14" t="s">
        <v>1671</v>
      </c>
      <c r="F1274" s="14" t="s">
        <v>106</v>
      </c>
      <c r="G1274" s="14" t="s">
        <v>1671</v>
      </c>
      <c r="H1274" s="14" t="s">
        <v>1672</v>
      </c>
      <c r="I1274" s="14">
        <v>197</v>
      </c>
      <c r="J1274" s="14">
        <v>197</v>
      </c>
      <c r="K1274" s="14"/>
      <c r="L1274" s="14"/>
      <c r="M1274" s="14"/>
      <c r="N1274" s="14">
        <v>197</v>
      </c>
      <c r="O1274" s="14"/>
      <c r="P1274" s="14"/>
      <c r="Q1274" s="14" t="s">
        <v>119</v>
      </c>
      <c r="R1274" s="14" t="s">
        <v>108</v>
      </c>
      <c r="S1274" s="14" t="s">
        <v>120</v>
      </c>
      <c r="T1274" s="14" t="s">
        <v>120</v>
      </c>
      <c r="U1274" s="14" t="s">
        <v>120</v>
      </c>
      <c r="V1274" s="14" t="s">
        <v>120</v>
      </c>
      <c r="W1274" s="14">
        <v>12</v>
      </c>
      <c r="X1274" s="14">
        <v>34</v>
      </c>
      <c r="Y1274" s="14">
        <v>633</v>
      </c>
      <c r="Z1274" s="14" t="s">
        <v>2116</v>
      </c>
      <c r="AA1274" s="14" t="s">
        <v>4519</v>
      </c>
      <c r="AB1274" s="14" t="s">
        <v>828</v>
      </c>
      <c r="AC1274" s="28"/>
      <c r="AD1274" s="28"/>
      <c r="AE1274" s="28"/>
      <c r="AF1274" s="28"/>
    </row>
    <row r="1275" ht="128.25" spans="1:32">
      <c r="A1275" s="32" t="s">
        <v>57</v>
      </c>
      <c r="B1275" s="14" t="s">
        <v>4520</v>
      </c>
      <c r="C1275" s="14" t="s">
        <v>4521</v>
      </c>
      <c r="D1275" s="14" t="s">
        <v>828</v>
      </c>
      <c r="E1275" s="14" t="s">
        <v>1243</v>
      </c>
      <c r="F1275" s="14" t="s">
        <v>106</v>
      </c>
      <c r="G1275" s="14" t="s">
        <v>1243</v>
      </c>
      <c r="H1275" s="14" t="s">
        <v>1244</v>
      </c>
      <c r="I1275" s="14">
        <v>180</v>
      </c>
      <c r="J1275" s="14">
        <v>180</v>
      </c>
      <c r="K1275" s="14"/>
      <c r="L1275" s="14"/>
      <c r="M1275" s="14"/>
      <c r="N1275" s="14">
        <v>180</v>
      </c>
      <c r="O1275" s="14"/>
      <c r="P1275" s="14"/>
      <c r="Q1275" s="14" t="s">
        <v>119</v>
      </c>
      <c r="R1275" s="14" t="s">
        <v>108</v>
      </c>
      <c r="S1275" s="14" t="s">
        <v>108</v>
      </c>
      <c r="T1275" s="14" t="s">
        <v>120</v>
      </c>
      <c r="U1275" s="14" t="s">
        <v>120</v>
      </c>
      <c r="V1275" s="14" t="s">
        <v>120</v>
      </c>
      <c r="W1275" s="14">
        <v>121</v>
      </c>
      <c r="X1275" s="14">
        <v>457</v>
      </c>
      <c r="Y1275" s="14">
        <v>1856</v>
      </c>
      <c r="Z1275" s="14" t="s">
        <v>2116</v>
      </c>
      <c r="AA1275" s="14" t="s">
        <v>4522</v>
      </c>
      <c r="AB1275" s="14" t="s">
        <v>828</v>
      </c>
      <c r="AC1275" s="28"/>
      <c r="AD1275" s="28"/>
      <c r="AE1275" s="28"/>
      <c r="AF1275" s="28"/>
    </row>
    <row r="1276" ht="128.25" spans="1:32">
      <c r="A1276" s="32" t="s">
        <v>57</v>
      </c>
      <c r="B1276" s="14" t="s">
        <v>4523</v>
      </c>
      <c r="C1276" s="14" t="s">
        <v>4524</v>
      </c>
      <c r="D1276" s="14" t="s">
        <v>828</v>
      </c>
      <c r="E1276" s="14" t="s">
        <v>1243</v>
      </c>
      <c r="F1276" s="14" t="s">
        <v>106</v>
      </c>
      <c r="G1276" s="14" t="s">
        <v>1243</v>
      </c>
      <c r="H1276" s="14" t="s">
        <v>1244</v>
      </c>
      <c r="I1276" s="14">
        <v>34.5</v>
      </c>
      <c r="J1276" s="14">
        <v>34.5</v>
      </c>
      <c r="K1276" s="14"/>
      <c r="L1276" s="14"/>
      <c r="M1276" s="14"/>
      <c r="N1276" s="14">
        <v>34.5</v>
      </c>
      <c r="O1276" s="14"/>
      <c r="P1276" s="14"/>
      <c r="Q1276" s="14" t="s">
        <v>119</v>
      </c>
      <c r="R1276" s="14" t="s">
        <v>108</v>
      </c>
      <c r="S1276" s="14" t="s">
        <v>108</v>
      </c>
      <c r="T1276" s="14" t="s">
        <v>120</v>
      </c>
      <c r="U1276" s="14" t="s">
        <v>120</v>
      </c>
      <c r="V1276" s="14" t="s">
        <v>120</v>
      </c>
      <c r="W1276" s="14">
        <v>35</v>
      </c>
      <c r="X1276" s="14">
        <v>123</v>
      </c>
      <c r="Y1276" s="14">
        <v>315</v>
      </c>
      <c r="Z1276" s="14" t="s">
        <v>2116</v>
      </c>
      <c r="AA1276" s="14" t="s">
        <v>4525</v>
      </c>
      <c r="AB1276" s="14" t="s">
        <v>828</v>
      </c>
      <c r="AC1276" s="28"/>
      <c r="AD1276" s="28"/>
      <c r="AE1276" s="28"/>
      <c r="AF1276" s="28"/>
    </row>
    <row r="1277" ht="114" spans="1:32">
      <c r="A1277" s="32" t="s">
        <v>57</v>
      </c>
      <c r="B1277" s="14" t="s">
        <v>4526</v>
      </c>
      <c r="C1277" s="14" t="s">
        <v>4527</v>
      </c>
      <c r="D1277" s="14" t="s">
        <v>828</v>
      </c>
      <c r="E1277" s="14" t="s">
        <v>1243</v>
      </c>
      <c r="F1277" s="14" t="s">
        <v>106</v>
      </c>
      <c r="G1277" s="14" t="s">
        <v>1243</v>
      </c>
      <c r="H1277" s="14" t="s">
        <v>1244</v>
      </c>
      <c r="I1277" s="14">
        <v>20.5</v>
      </c>
      <c r="J1277" s="14">
        <v>20.5</v>
      </c>
      <c r="K1277" s="14"/>
      <c r="L1277" s="14"/>
      <c r="M1277" s="14"/>
      <c r="N1277" s="14">
        <v>20.5</v>
      </c>
      <c r="O1277" s="14"/>
      <c r="P1277" s="14"/>
      <c r="Q1277" s="14" t="s">
        <v>119</v>
      </c>
      <c r="R1277" s="14" t="s">
        <v>108</v>
      </c>
      <c r="S1277" s="14" t="s">
        <v>108</v>
      </c>
      <c r="T1277" s="14" t="s">
        <v>120</v>
      </c>
      <c r="U1277" s="14" t="s">
        <v>120</v>
      </c>
      <c r="V1277" s="14" t="s">
        <v>120</v>
      </c>
      <c r="W1277" s="14">
        <v>28</v>
      </c>
      <c r="X1277" s="14">
        <v>97</v>
      </c>
      <c r="Y1277" s="14">
        <v>336</v>
      </c>
      <c r="Z1277" s="14" t="s">
        <v>2116</v>
      </c>
      <c r="AA1277" s="14" t="s">
        <v>4528</v>
      </c>
      <c r="AB1277" s="14" t="s">
        <v>828</v>
      </c>
      <c r="AC1277" s="28"/>
      <c r="AD1277" s="28"/>
      <c r="AE1277" s="28"/>
      <c r="AF1277" s="28"/>
    </row>
    <row r="1278" ht="114" spans="1:32">
      <c r="A1278" s="32" t="s">
        <v>57</v>
      </c>
      <c r="B1278" s="14" t="s">
        <v>4529</v>
      </c>
      <c r="C1278" s="14" t="s">
        <v>4530</v>
      </c>
      <c r="D1278" s="14" t="s">
        <v>828</v>
      </c>
      <c r="E1278" s="14" t="s">
        <v>1225</v>
      </c>
      <c r="F1278" s="14" t="s">
        <v>106</v>
      </c>
      <c r="G1278" s="14" t="s">
        <v>1225</v>
      </c>
      <c r="H1278" s="14" t="s">
        <v>1226</v>
      </c>
      <c r="I1278" s="14">
        <v>30</v>
      </c>
      <c r="J1278" s="14">
        <v>30</v>
      </c>
      <c r="K1278" s="14"/>
      <c r="L1278" s="14"/>
      <c r="M1278" s="14"/>
      <c r="N1278" s="14">
        <v>30</v>
      </c>
      <c r="O1278" s="14"/>
      <c r="P1278" s="14"/>
      <c r="Q1278" s="14" t="s">
        <v>119</v>
      </c>
      <c r="R1278" s="14" t="s">
        <v>108</v>
      </c>
      <c r="S1278" s="14" t="s">
        <v>108</v>
      </c>
      <c r="T1278" s="14" t="s">
        <v>120</v>
      </c>
      <c r="U1278" s="14" t="s">
        <v>120</v>
      </c>
      <c r="V1278" s="14" t="s">
        <v>120</v>
      </c>
      <c r="W1278" s="14">
        <v>13</v>
      </c>
      <c r="X1278" s="14">
        <v>42</v>
      </c>
      <c r="Y1278" s="14">
        <v>210</v>
      </c>
      <c r="Z1278" s="14" t="s">
        <v>1197</v>
      </c>
      <c r="AA1278" s="14" t="s">
        <v>4531</v>
      </c>
      <c r="AB1278" s="14" t="s">
        <v>828</v>
      </c>
      <c r="AC1278" s="28"/>
      <c r="AD1278" s="28"/>
      <c r="AE1278" s="28"/>
      <c r="AF1278" s="28"/>
    </row>
    <row r="1279" ht="99.75" spans="1:32">
      <c r="A1279" s="32" t="s">
        <v>57</v>
      </c>
      <c r="B1279" s="14" t="s">
        <v>4532</v>
      </c>
      <c r="C1279" s="14" t="s">
        <v>4533</v>
      </c>
      <c r="D1279" s="14" t="s">
        <v>857</v>
      </c>
      <c r="E1279" s="14" t="s">
        <v>858</v>
      </c>
      <c r="F1279" s="14" t="s">
        <v>106</v>
      </c>
      <c r="G1279" s="14" t="s">
        <v>858</v>
      </c>
      <c r="H1279" s="14" t="s">
        <v>859</v>
      </c>
      <c r="I1279" s="14">
        <v>170</v>
      </c>
      <c r="J1279" s="14">
        <v>170</v>
      </c>
      <c r="K1279" s="14"/>
      <c r="L1279" s="14"/>
      <c r="M1279" s="14"/>
      <c r="N1279" s="14">
        <v>170</v>
      </c>
      <c r="O1279" s="14"/>
      <c r="P1279" s="14"/>
      <c r="Q1279" s="14" t="s">
        <v>119</v>
      </c>
      <c r="R1279" s="14" t="s">
        <v>108</v>
      </c>
      <c r="S1279" s="14" t="s">
        <v>108</v>
      </c>
      <c r="T1279" s="14" t="s">
        <v>120</v>
      </c>
      <c r="U1279" s="14" t="s">
        <v>120</v>
      </c>
      <c r="V1279" s="14" t="s">
        <v>120</v>
      </c>
      <c r="W1279" s="14">
        <v>65</v>
      </c>
      <c r="X1279" s="14">
        <v>189</v>
      </c>
      <c r="Y1279" s="14">
        <v>896</v>
      </c>
      <c r="Z1279" s="14" t="s">
        <v>4534</v>
      </c>
      <c r="AA1279" s="14" t="s">
        <v>4535</v>
      </c>
      <c r="AB1279" s="14" t="s">
        <v>857</v>
      </c>
      <c r="AC1279" s="28"/>
      <c r="AD1279" s="28"/>
      <c r="AE1279" s="28"/>
      <c r="AF1279" s="28"/>
    </row>
    <row r="1280" ht="57" spans="1:32">
      <c r="A1280" s="32" t="s">
        <v>57</v>
      </c>
      <c r="B1280" s="14" t="s">
        <v>4536</v>
      </c>
      <c r="C1280" s="14" t="s">
        <v>4537</v>
      </c>
      <c r="D1280" s="14" t="s">
        <v>857</v>
      </c>
      <c r="E1280" s="14" t="s">
        <v>1152</v>
      </c>
      <c r="F1280" s="14" t="s">
        <v>106</v>
      </c>
      <c r="G1280" s="14" t="s">
        <v>1152</v>
      </c>
      <c r="H1280" s="14" t="s">
        <v>1153</v>
      </c>
      <c r="I1280" s="14">
        <v>49</v>
      </c>
      <c r="J1280" s="14">
        <v>49</v>
      </c>
      <c r="K1280" s="14"/>
      <c r="L1280" s="14"/>
      <c r="M1280" s="14"/>
      <c r="N1280" s="14">
        <v>49</v>
      </c>
      <c r="O1280" s="14"/>
      <c r="P1280" s="14"/>
      <c r="Q1280" s="14" t="s">
        <v>119</v>
      </c>
      <c r="R1280" s="14" t="s">
        <v>108</v>
      </c>
      <c r="S1280" s="14" t="s">
        <v>108</v>
      </c>
      <c r="T1280" s="14" t="s">
        <v>120</v>
      </c>
      <c r="U1280" s="14" t="s">
        <v>120</v>
      </c>
      <c r="V1280" s="14" t="s">
        <v>120</v>
      </c>
      <c r="W1280" s="14">
        <v>30</v>
      </c>
      <c r="X1280" s="14">
        <v>120</v>
      </c>
      <c r="Y1280" s="14">
        <v>120</v>
      </c>
      <c r="Z1280" s="14" t="s">
        <v>4538</v>
      </c>
      <c r="AA1280" s="14" t="s">
        <v>4539</v>
      </c>
      <c r="AB1280" s="14" t="s">
        <v>857</v>
      </c>
      <c r="AC1280" s="28"/>
      <c r="AD1280" s="28"/>
      <c r="AE1280" s="28"/>
      <c r="AF1280" s="28"/>
    </row>
    <row r="1281" ht="57" spans="1:32">
      <c r="A1281" s="32" t="s">
        <v>57</v>
      </c>
      <c r="B1281" s="14" t="s">
        <v>4540</v>
      </c>
      <c r="C1281" s="14" t="s">
        <v>4541</v>
      </c>
      <c r="D1281" s="14" t="s">
        <v>857</v>
      </c>
      <c r="E1281" s="14" t="s">
        <v>1610</v>
      </c>
      <c r="F1281" s="14" t="s">
        <v>106</v>
      </c>
      <c r="G1281" s="14" t="s">
        <v>1610</v>
      </c>
      <c r="H1281" s="14" t="s">
        <v>4542</v>
      </c>
      <c r="I1281" s="14">
        <v>15</v>
      </c>
      <c r="J1281" s="14">
        <v>15</v>
      </c>
      <c r="K1281" s="14"/>
      <c r="L1281" s="14"/>
      <c r="M1281" s="14"/>
      <c r="N1281" s="14">
        <v>15</v>
      </c>
      <c r="O1281" s="14"/>
      <c r="P1281" s="14"/>
      <c r="Q1281" s="14" t="s">
        <v>119</v>
      </c>
      <c r="R1281" s="14" t="s">
        <v>108</v>
      </c>
      <c r="S1281" s="14" t="s">
        <v>120</v>
      </c>
      <c r="T1281" s="14" t="s">
        <v>120</v>
      </c>
      <c r="U1281" s="14" t="s">
        <v>120</v>
      </c>
      <c r="V1281" s="14" t="s">
        <v>120</v>
      </c>
      <c r="W1281" s="14">
        <v>23</v>
      </c>
      <c r="X1281" s="14">
        <v>59</v>
      </c>
      <c r="Y1281" s="14">
        <v>1800</v>
      </c>
      <c r="Z1281" s="14" t="s">
        <v>4543</v>
      </c>
      <c r="AA1281" s="14" t="s">
        <v>4544</v>
      </c>
      <c r="AB1281" s="14" t="s">
        <v>857</v>
      </c>
      <c r="AC1281" s="28"/>
      <c r="AD1281" s="28"/>
      <c r="AE1281" s="28"/>
      <c r="AF1281" s="28"/>
    </row>
    <row r="1282" ht="57" spans="1:32">
      <c r="A1282" s="32" t="s">
        <v>57</v>
      </c>
      <c r="B1282" s="14" t="s">
        <v>4545</v>
      </c>
      <c r="C1282" s="14" t="s">
        <v>4546</v>
      </c>
      <c r="D1282" s="14" t="s">
        <v>857</v>
      </c>
      <c r="E1282" s="14" t="s">
        <v>914</v>
      </c>
      <c r="F1282" s="14" t="s">
        <v>106</v>
      </c>
      <c r="G1282" s="14" t="s">
        <v>914</v>
      </c>
      <c r="H1282" s="14" t="s">
        <v>915</v>
      </c>
      <c r="I1282" s="14">
        <v>12</v>
      </c>
      <c r="J1282" s="14">
        <v>12</v>
      </c>
      <c r="K1282" s="14"/>
      <c r="L1282" s="14"/>
      <c r="M1282" s="14"/>
      <c r="N1282" s="14">
        <v>12</v>
      </c>
      <c r="O1282" s="14"/>
      <c r="P1282" s="14"/>
      <c r="Q1282" s="14" t="s">
        <v>119</v>
      </c>
      <c r="R1282" s="14" t="s">
        <v>108</v>
      </c>
      <c r="S1282" s="14" t="s">
        <v>120</v>
      </c>
      <c r="T1282" s="14" t="s">
        <v>120</v>
      </c>
      <c r="U1282" s="14" t="s">
        <v>120</v>
      </c>
      <c r="V1282" s="14" t="s">
        <v>120</v>
      </c>
      <c r="W1282" s="14">
        <v>15</v>
      </c>
      <c r="X1282" s="14">
        <v>56</v>
      </c>
      <c r="Y1282" s="14">
        <v>124</v>
      </c>
      <c r="Z1282" s="14" t="s">
        <v>4547</v>
      </c>
      <c r="AA1282" s="14" t="s">
        <v>4547</v>
      </c>
      <c r="AB1282" s="14" t="s">
        <v>857</v>
      </c>
      <c r="AC1282" s="28"/>
      <c r="AD1282" s="28"/>
      <c r="AE1282" s="28"/>
      <c r="AF1282" s="28"/>
    </row>
    <row r="1283" ht="57" spans="1:32">
      <c r="A1283" s="32" t="s">
        <v>57</v>
      </c>
      <c r="B1283" s="14" t="s">
        <v>4548</v>
      </c>
      <c r="C1283" s="14" t="s">
        <v>4549</v>
      </c>
      <c r="D1283" s="14" t="s">
        <v>857</v>
      </c>
      <c r="E1283" s="14" t="s">
        <v>884</v>
      </c>
      <c r="F1283" s="14" t="s">
        <v>106</v>
      </c>
      <c r="G1283" s="14" t="s">
        <v>884</v>
      </c>
      <c r="H1283" s="14" t="s">
        <v>885</v>
      </c>
      <c r="I1283" s="14">
        <v>10</v>
      </c>
      <c r="J1283" s="14">
        <v>10</v>
      </c>
      <c r="K1283" s="14"/>
      <c r="L1283" s="14"/>
      <c r="M1283" s="14"/>
      <c r="N1283" s="14">
        <v>10</v>
      </c>
      <c r="O1283" s="14"/>
      <c r="P1283" s="14"/>
      <c r="Q1283" s="14" t="s">
        <v>119</v>
      </c>
      <c r="R1283" s="14" t="s">
        <v>108</v>
      </c>
      <c r="S1283" s="14" t="s">
        <v>108</v>
      </c>
      <c r="T1283" s="14" t="s">
        <v>120</v>
      </c>
      <c r="U1283" s="14" t="s">
        <v>120</v>
      </c>
      <c r="V1283" s="14" t="s">
        <v>120</v>
      </c>
      <c r="W1283" s="14">
        <v>35</v>
      </c>
      <c r="X1283" s="14">
        <v>135</v>
      </c>
      <c r="Y1283" s="14">
        <v>321</v>
      </c>
      <c r="Z1283" s="14" t="s">
        <v>4550</v>
      </c>
      <c r="AA1283" s="14" t="s">
        <v>4551</v>
      </c>
      <c r="AB1283" s="14" t="s">
        <v>857</v>
      </c>
      <c r="AC1283" s="28"/>
      <c r="AD1283" s="28"/>
      <c r="AE1283" s="28"/>
      <c r="AF1283" s="28"/>
    </row>
    <row r="1284" ht="99.75" spans="1:32">
      <c r="A1284" s="32" t="s">
        <v>57</v>
      </c>
      <c r="B1284" s="14" t="s">
        <v>4552</v>
      </c>
      <c r="C1284" s="14" t="s">
        <v>4553</v>
      </c>
      <c r="D1284" s="14" t="s">
        <v>857</v>
      </c>
      <c r="E1284" s="14" t="s">
        <v>858</v>
      </c>
      <c r="F1284" s="14" t="s">
        <v>106</v>
      </c>
      <c r="G1284" s="14" t="s">
        <v>858</v>
      </c>
      <c r="H1284" s="14" t="s">
        <v>859</v>
      </c>
      <c r="I1284" s="14">
        <v>52</v>
      </c>
      <c r="J1284" s="14">
        <v>52</v>
      </c>
      <c r="K1284" s="14"/>
      <c r="L1284" s="14"/>
      <c r="M1284" s="14"/>
      <c r="N1284" s="14">
        <v>52</v>
      </c>
      <c r="O1284" s="14"/>
      <c r="P1284" s="14"/>
      <c r="Q1284" s="14" t="s">
        <v>119</v>
      </c>
      <c r="R1284" s="14" t="s">
        <v>108</v>
      </c>
      <c r="S1284" s="14" t="s">
        <v>120</v>
      </c>
      <c r="T1284" s="14" t="s">
        <v>120</v>
      </c>
      <c r="U1284" s="14" t="s">
        <v>120</v>
      </c>
      <c r="V1284" s="14" t="s">
        <v>120</v>
      </c>
      <c r="W1284" s="14">
        <v>6</v>
      </c>
      <c r="X1284" s="14">
        <v>17</v>
      </c>
      <c r="Y1284" s="14">
        <v>56</v>
      </c>
      <c r="Z1284" s="14" t="s">
        <v>4554</v>
      </c>
      <c r="AA1284" s="14" t="s">
        <v>4535</v>
      </c>
      <c r="AB1284" s="14" t="s">
        <v>857</v>
      </c>
      <c r="AC1284" s="28"/>
      <c r="AD1284" s="28"/>
      <c r="AE1284" s="28"/>
      <c r="AF1284" s="28"/>
    </row>
    <row r="1285" ht="57" spans="1:32">
      <c r="A1285" s="32" t="s">
        <v>57</v>
      </c>
      <c r="B1285" s="14" t="s">
        <v>4555</v>
      </c>
      <c r="C1285" s="14" t="s">
        <v>4556</v>
      </c>
      <c r="D1285" s="14" t="s">
        <v>857</v>
      </c>
      <c r="E1285" s="14" t="s">
        <v>858</v>
      </c>
      <c r="F1285" s="14" t="s">
        <v>106</v>
      </c>
      <c r="G1285" s="14" t="s">
        <v>858</v>
      </c>
      <c r="H1285" s="14" t="s">
        <v>859</v>
      </c>
      <c r="I1285" s="14">
        <v>11</v>
      </c>
      <c r="J1285" s="14">
        <v>11</v>
      </c>
      <c r="K1285" s="14"/>
      <c r="L1285" s="14"/>
      <c r="M1285" s="14"/>
      <c r="N1285" s="14">
        <v>11</v>
      </c>
      <c r="O1285" s="14"/>
      <c r="P1285" s="14"/>
      <c r="Q1285" s="14" t="s">
        <v>119</v>
      </c>
      <c r="R1285" s="14" t="s">
        <v>108</v>
      </c>
      <c r="S1285" s="14" t="s">
        <v>120</v>
      </c>
      <c r="T1285" s="14" t="s">
        <v>120</v>
      </c>
      <c r="U1285" s="14" t="s">
        <v>120</v>
      </c>
      <c r="V1285" s="14" t="s">
        <v>120</v>
      </c>
      <c r="W1285" s="14">
        <v>10</v>
      </c>
      <c r="X1285" s="14">
        <v>32</v>
      </c>
      <c r="Y1285" s="14">
        <v>45</v>
      </c>
      <c r="Z1285" s="14" t="s">
        <v>4557</v>
      </c>
      <c r="AA1285" s="14" t="s">
        <v>4558</v>
      </c>
      <c r="AB1285" s="14" t="s">
        <v>857</v>
      </c>
      <c r="AC1285" s="28"/>
      <c r="AD1285" s="28"/>
      <c r="AE1285" s="28"/>
      <c r="AF1285" s="28"/>
    </row>
    <row r="1286" ht="57" spans="1:32">
      <c r="A1286" s="32" t="s">
        <v>57</v>
      </c>
      <c r="B1286" s="14" t="s">
        <v>4559</v>
      </c>
      <c r="C1286" s="14" t="s">
        <v>4560</v>
      </c>
      <c r="D1286" s="14" t="s">
        <v>857</v>
      </c>
      <c r="E1286" s="14" t="s">
        <v>858</v>
      </c>
      <c r="F1286" s="14" t="s">
        <v>106</v>
      </c>
      <c r="G1286" s="14" t="s">
        <v>858</v>
      </c>
      <c r="H1286" s="14" t="s">
        <v>859</v>
      </c>
      <c r="I1286" s="14">
        <v>30</v>
      </c>
      <c r="J1286" s="14">
        <v>30</v>
      </c>
      <c r="K1286" s="14"/>
      <c r="L1286" s="14"/>
      <c r="M1286" s="14"/>
      <c r="N1286" s="14">
        <v>30</v>
      </c>
      <c r="O1286" s="14"/>
      <c r="P1286" s="14"/>
      <c r="Q1286" s="14" t="s">
        <v>119</v>
      </c>
      <c r="R1286" s="14" t="s">
        <v>108</v>
      </c>
      <c r="S1286" s="14" t="s">
        <v>120</v>
      </c>
      <c r="T1286" s="14" t="s">
        <v>120</v>
      </c>
      <c r="U1286" s="14" t="s">
        <v>120</v>
      </c>
      <c r="V1286" s="14" t="s">
        <v>120</v>
      </c>
      <c r="W1286" s="14">
        <v>6</v>
      </c>
      <c r="X1286" s="14">
        <v>23</v>
      </c>
      <c r="Y1286" s="14">
        <v>65</v>
      </c>
      <c r="Z1286" s="14" t="s">
        <v>4561</v>
      </c>
      <c r="AA1286" s="14" t="s">
        <v>4558</v>
      </c>
      <c r="AB1286" s="14" t="s">
        <v>857</v>
      </c>
      <c r="AC1286" s="28"/>
      <c r="AD1286" s="28"/>
      <c r="AE1286" s="28"/>
      <c r="AF1286" s="28"/>
    </row>
    <row r="1287" ht="57" spans="1:32">
      <c r="A1287" s="32" t="s">
        <v>57</v>
      </c>
      <c r="B1287" s="14" t="s">
        <v>4562</v>
      </c>
      <c r="C1287" s="14" t="s">
        <v>4563</v>
      </c>
      <c r="D1287" s="14" t="s">
        <v>857</v>
      </c>
      <c r="E1287" s="14" t="s">
        <v>858</v>
      </c>
      <c r="F1287" s="14" t="s">
        <v>106</v>
      </c>
      <c r="G1287" s="14" t="s">
        <v>858</v>
      </c>
      <c r="H1287" s="14" t="s">
        <v>859</v>
      </c>
      <c r="I1287" s="14">
        <v>25</v>
      </c>
      <c r="J1287" s="14">
        <v>25</v>
      </c>
      <c r="K1287" s="14"/>
      <c r="L1287" s="14"/>
      <c r="M1287" s="14"/>
      <c r="N1287" s="14">
        <v>25</v>
      </c>
      <c r="O1287" s="14"/>
      <c r="P1287" s="14"/>
      <c r="Q1287" s="14" t="s">
        <v>119</v>
      </c>
      <c r="R1287" s="14" t="s">
        <v>108</v>
      </c>
      <c r="S1287" s="14" t="s">
        <v>120</v>
      </c>
      <c r="T1287" s="14" t="s">
        <v>120</v>
      </c>
      <c r="U1287" s="14" t="s">
        <v>120</v>
      </c>
      <c r="V1287" s="14" t="s">
        <v>120</v>
      </c>
      <c r="W1287" s="14">
        <v>5</v>
      </c>
      <c r="X1287" s="14">
        <v>26</v>
      </c>
      <c r="Y1287" s="14">
        <v>45</v>
      </c>
      <c r="Z1287" s="14" t="s">
        <v>4564</v>
      </c>
      <c r="AA1287" s="14" t="s">
        <v>4558</v>
      </c>
      <c r="AB1287" s="14" t="s">
        <v>857</v>
      </c>
      <c r="AC1287" s="28"/>
      <c r="AD1287" s="28"/>
      <c r="AE1287" s="28"/>
      <c r="AF1287" s="28"/>
    </row>
    <row r="1288" ht="71.25" spans="1:32">
      <c r="A1288" s="32" t="s">
        <v>57</v>
      </c>
      <c r="B1288" s="14" t="s">
        <v>4565</v>
      </c>
      <c r="C1288" s="14" t="s">
        <v>4566</v>
      </c>
      <c r="D1288" s="14" t="s">
        <v>857</v>
      </c>
      <c r="E1288" s="14" t="s">
        <v>858</v>
      </c>
      <c r="F1288" s="14" t="s">
        <v>106</v>
      </c>
      <c r="G1288" s="14" t="s">
        <v>858</v>
      </c>
      <c r="H1288" s="14" t="s">
        <v>859</v>
      </c>
      <c r="I1288" s="14">
        <v>53</v>
      </c>
      <c r="J1288" s="14">
        <v>53</v>
      </c>
      <c r="K1288" s="14"/>
      <c r="L1288" s="14"/>
      <c r="M1288" s="14"/>
      <c r="N1288" s="14">
        <v>53</v>
      </c>
      <c r="O1288" s="14"/>
      <c r="P1288" s="14"/>
      <c r="Q1288" s="14" t="s">
        <v>119</v>
      </c>
      <c r="R1288" s="14" t="s">
        <v>108</v>
      </c>
      <c r="S1288" s="14" t="s">
        <v>120</v>
      </c>
      <c r="T1288" s="14" t="s">
        <v>120</v>
      </c>
      <c r="U1288" s="14" t="s">
        <v>120</v>
      </c>
      <c r="V1288" s="14" t="s">
        <v>120</v>
      </c>
      <c r="W1288" s="14">
        <v>66</v>
      </c>
      <c r="X1288" s="14">
        <v>217</v>
      </c>
      <c r="Y1288" s="14">
        <v>217</v>
      </c>
      <c r="Z1288" s="14" t="s">
        <v>4567</v>
      </c>
      <c r="AA1288" s="14" t="s">
        <v>4568</v>
      </c>
      <c r="AB1288" s="14" t="s">
        <v>857</v>
      </c>
      <c r="AC1288" s="28"/>
      <c r="AD1288" s="28"/>
      <c r="AE1288" s="28"/>
      <c r="AF1288" s="28"/>
    </row>
    <row r="1289" ht="57" spans="1:32">
      <c r="A1289" s="32" t="s">
        <v>57</v>
      </c>
      <c r="B1289" s="14" t="s">
        <v>4569</v>
      </c>
      <c r="C1289" s="14" t="s">
        <v>4570</v>
      </c>
      <c r="D1289" s="14" t="s">
        <v>857</v>
      </c>
      <c r="E1289" s="14" t="s">
        <v>903</v>
      </c>
      <c r="F1289" s="14" t="s">
        <v>106</v>
      </c>
      <c r="G1289" s="14" t="s">
        <v>903</v>
      </c>
      <c r="H1289" s="14" t="s">
        <v>904</v>
      </c>
      <c r="I1289" s="14">
        <v>20</v>
      </c>
      <c r="J1289" s="14">
        <v>20</v>
      </c>
      <c r="K1289" s="14"/>
      <c r="L1289" s="14"/>
      <c r="M1289" s="14"/>
      <c r="N1289" s="14">
        <v>20</v>
      </c>
      <c r="O1289" s="14"/>
      <c r="P1289" s="14"/>
      <c r="Q1289" s="14" t="s">
        <v>119</v>
      </c>
      <c r="R1289" s="14" t="s">
        <v>108</v>
      </c>
      <c r="S1289" s="14" t="s">
        <v>108</v>
      </c>
      <c r="T1289" s="14" t="s">
        <v>108</v>
      </c>
      <c r="U1289" s="14" t="s">
        <v>108</v>
      </c>
      <c r="V1289" s="14" t="s">
        <v>120</v>
      </c>
      <c r="W1289" s="14">
        <v>446</v>
      </c>
      <c r="X1289" s="14">
        <v>1510</v>
      </c>
      <c r="Y1289" s="14">
        <v>1510</v>
      </c>
      <c r="Z1289" s="14" t="s">
        <v>4571</v>
      </c>
      <c r="AA1289" s="14" t="s">
        <v>4572</v>
      </c>
      <c r="AB1289" s="14" t="s">
        <v>857</v>
      </c>
      <c r="AC1289" s="28"/>
      <c r="AD1289" s="28"/>
      <c r="AE1289" s="28"/>
      <c r="AF1289" s="28"/>
    </row>
    <row r="1290" ht="57" spans="1:32">
      <c r="A1290" s="32" t="s">
        <v>57</v>
      </c>
      <c r="B1290" s="14" t="s">
        <v>4573</v>
      </c>
      <c r="C1290" s="14" t="s">
        <v>4574</v>
      </c>
      <c r="D1290" s="14" t="s">
        <v>857</v>
      </c>
      <c r="E1290" s="14" t="s">
        <v>858</v>
      </c>
      <c r="F1290" s="14" t="s">
        <v>106</v>
      </c>
      <c r="G1290" s="14" t="s">
        <v>858</v>
      </c>
      <c r="H1290" s="14" t="s">
        <v>859</v>
      </c>
      <c r="I1290" s="14">
        <v>3</v>
      </c>
      <c r="J1290" s="14">
        <v>3</v>
      </c>
      <c r="K1290" s="14"/>
      <c r="L1290" s="14"/>
      <c r="M1290" s="14"/>
      <c r="N1290" s="14">
        <v>3</v>
      </c>
      <c r="O1290" s="14"/>
      <c r="P1290" s="14"/>
      <c r="Q1290" s="14" t="s">
        <v>119</v>
      </c>
      <c r="R1290" s="14" t="s">
        <v>108</v>
      </c>
      <c r="S1290" s="14" t="s">
        <v>120</v>
      </c>
      <c r="T1290" s="14" t="s">
        <v>120</v>
      </c>
      <c r="U1290" s="14" t="s">
        <v>120</v>
      </c>
      <c r="V1290" s="14" t="s">
        <v>120</v>
      </c>
      <c r="W1290" s="14">
        <v>2</v>
      </c>
      <c r="X1290" s="14">
        <v>6</v>
      </c>
      <c r="Y1290" s="14">
        <v>6</v>
      </c>
      <c r="Z1290" s="14" t="s">
        <v>4575</v>
      </c>
      <c r="AA1290" s="14" t="s">
        <v>4558</v>
      </c>
      <c r="AB1290" s="14" t="s">
        <v>857</v>
      </c>
      <c r="AC1290" s="28"/>
      <c r="AD1290" s="28"/>
      <c r="AE1290" s="28"/>
      <c r="AF1290" s="28"/>
    </row>
    <row r="1291" ht="57" spans="1:32">
      <c r="A1291" s="32" t="s">
        <v>57</v>
      </c>
      <c r="B1291" s="14" t="s">
        <v>4576</v>
      </c>
      <c r="C1291" s="14" t="s">
        <v>4577</v>
      </c>
      <c r="D1291" s="14" t="s">
        <v>857</v>
      </c>
      <c r="E1291" s="14" t="s">
        <v>1152</v>
      </c>
      <c r="F1291" s="14" t="s">
        <v>106</v>
      </c>
      <c r="G1291" s="14" t="s">
        <v>1152</v>
      </c>
      <c r="H1291" s="14" t="s">
        <v>1153</v>
      </c>
      <c r="I1291" s="14">
        <v>126</v>
      </c>
      <c r="J1291" s="14">
        <v>126</v>
      </c>
      <c r="K1291" s="14"/>
      <c r="L1291" s="14"/>
      <c r="M1291" s="14"/>
      <c r="N1291" s="14">
        <v>126</v>
      </c>
      <c r="O1291" s="14"/>
      <c r="P1291" s="14"/>
      <c r="Q1291" s="14" t="s">
        <v>119</v>
      </c>
      <c r="R1291" s="14" t="s">
        <v>108</v>
      </c>
      <c r="S1291" s="14" t="s">
        <v>108</v>
      </c>
      <c r="T1291" s="14" t="s">
        <v>120</v>
      </c>
      <c r="U1291" s="14" t="s">
        <v>120</v>
      </c>
      <c r="V1291" s="14" t="s">
        <v>120</v>
      </c>
      <c r="W1291" s="14">
        <v>120</v>
      </c>
      <c r="X1291" s="14">
        <v>445</v>
      </c>
      <c r="Y1291" s="14">
        <v>1715</v>
      </c>
      <c r="Z1291" s="14" t="s">
        <v>4578</v>
      </c>
      <c r="AA1291" s="14" t="s">
        <v>4558</v>
      </c>
      <c r="AB1291" s="14" t="s">
        <v>857</v>
      </c>
      <c r="AC1291" s="28"/>
      <c r="AD1291" s="28"/>
      <c r="AE1291" s="28"/>
      <c r="AF1291" s="28"/>
    </row>
    <row r="1292" ht="57" spans="1:32">
      <c r="A1292" s="32" t="s">
        <v>57</v>
      </c>
      <c r="B1292" s="14" t="s">
        <v>4579</v>
      </c>
      <c r="C1292" s="14" t="s">
        <v>4580</v>
      </c>
      <c r="D1292" s="14" t="s">
        <v>857</v>
      </c>
      <c r="E1292" s="14" t="s">
        <v>1152</v>
      </c>
      <c r="F1292" s="14" t="s">
        <v>106</v>
      </c>
      <c r="G1292" s="14" t="s">
        <v>1152</v>
      </c>
      <c r="H1292" s="14" t="s">
        <v>1153</v>
      </c>
      <c r="I1292" s="14">
        <v>120</v>
      </c>
      <c r="J1292" s="14">
        <v>120</v>
      </c>
      <c r="K1292" s="14"/>
      <c r="L1292" s="14"/>
      <c r="M1292" s="14"/>
      <c r="N1292" s="14">
        <v>120</v>
      </c>
      <c r="O1292" s="14"/>
      <c r="P1292" s="14"/>
      <c r="Q1292" s="14" t="s">
        <v>119</v>
      </c>
      <c r="R1292" s="14" t="s">
        <v>108</v>
      </c>
      <c r="S1292" s="14" t="s">
        <v>108</v>
      </c>
      <c r="T1292" s="14" t="s">
        <v>120</v>
      </c>
      <c r="U1292" s="14" t="s">
        <v>120</v>
      </c>
      <c r="V1292" s="14" t="s">
        <v>120</v>
      </c>
      <c r="W1292" s="14">
        <v>18</v>
      </c>
      <c r="X1292" s="14">
        <v>59</v>
      </c>
      <c r="Y1292" s="14">
        <v>373</v>
      </c>
      <c r="Z1292" s="14" t="s">
        <v>4578</v>
      </c>
      <c r="AA1292" s="14" t="s">
        <v>4558</v>
      </c>
      <c r="AB1292" s="14" t="s">
        <v>857</v>
      </c>
      <c r="AC1292" s="28"/>
      <c r="AD1292" s="28"/>
      <c r="AE1292" s="28"/>
      <c r="AF1292" s="28"/>
    </row>
    <row r="1293" ht="71.25" spans="1:32">
      <c r="A1293" s="32" t="s">
        <v>57</v>
      </c>
      <c r="B1293" s="14" t="s">
        <v>4581</v>
      </c>
      <c r="C1293" s="14" t="s">
        <v>4582</v>
      </c>
      <c r="D1293" s="14" t="s">
        <v>857</v>
      </c>
      <c r="E1293" s="14" t="s">
        <v>253</v>
      </c>
      <c r="F1293" s="14" t="s">
        <v>106</v>
      </c>
      <c r="G1293" s="14" t="s">
        <v>253</v>
      </c>
      <c r="H1293" s="14" t="s">
        <v>873</v>
      </c>
      <c r="I1293" s="14">
        <v>126</v>
      </c>
      <c r="J1293" s="14">
        <v>126</v>
      </c>
      <c r="K1293" s="14"/>
      <c r="L1293" s="14"/>
      <c r="M1293" s="14"/>
      <c r="N1293" s="14">
        <v>126</v>
      </c>
      <c r="O1293" s="14"/>
      <c r="P1293" s="14"/>
      <c r="Q1293" s="14" t="s">
        <v>119</v>
      </c>
      <c r="R1293" s="14" t="s">
        <v>108</v>
      </c>
      <c r="S1293" s="14" t="s">
        <v>120</v>
      </c>
      <c r="T1293" s="14" t="s">
        <v>120</v>
      </c>
      <c r="U1293" s="14" t="s">
        <v>120</v>
      </c>
      <c r="V1293" s="14" t="s">
        <v>120</v>
      </c>
      <c r="W1293" s="14">
        <v>30</v>
      </c>
      <c r="X1293" s="14">
        <v>126</v>
      </c>
      <c r="Y1293" s="14">
        <v>528</v>
      </c>
      <c r="Z1293" s="14" t="s">
        <v>3387</v>
      </c>
      <c r="AA1293" s="14" t="s">
        <v>3387</v>
      </c>
      <c r="AB1293" s="14" t="s">
        <v>857</v>
      </c>
      <c r="AC1293" s="28"/>
      <c r="AD1293" s="28"/>
      <c r="AE1293" s="28"/>
      <c r="AF1293" s="28"/>
    </row>
    <row r="1294" ht="57" spans="1:32">
      <c r="A1294" s="32" t="s">
        <v>57</v>
      </c>
      <c r="B1294" s="14" t="s">
        <v>4583</v>
      </c>
      <c r="C1294" s="14" t="s">
        <v>4584</v>
      </c>
      <c r="D1294" s="14" t="s">
        <v>857</v>
      </c>
      <c r="E1294" s="14" t="s">
        <v>253</v>
      </c>
      <c r="F1294" s="14" t="s">
        <v>106</v>
      </c>
      <c r="G1294" s="14" t="s">
        <v>253</v>
      </c>
      <c r="H1294" s="14" t="s">
        <v>873</v>
      </c>
      <c r="I1294" s="14">
        <v>20</v>
      </c>
      <c r="J1294" s="14">
        <v>20</v>
      </c>
      <c r="K1294" s="14"/>
      <c r="L1294" s="14"/>
      <c r="M1294" s="14"/>
      <c r="N1294" s="14">
        <v>20</v>
      </c>
      <c r="O1294" s="14"/>
      <c r="P1294" s="14"/>
      <c r="Q1294" s="14" t="s">
        <v>119</v>
      </c>
      <c r="R1294" s="14" t="s">
        <v>108</v>
      </c>
      <c r="S1294" s="14" t="s">
        <v>120</v>
      </c>
      <c r="T1294" s="14" t="s">
        <v>120</v>
      </c>
      <c r="U1294" s="14" t="s">
        <v>120</v>
      </c>
      <c r="V1294" s="14" t="s">
        <v>120</v>
      </c>
      <c r="W1294" s="14">
        <v>2</v>
      </c>
      <c r="X1294" s="14">
        <v>6</v>
      </c>
      <c r="Y1294" s="14">
        <v>226</v>
      </c>
      <c r="Z1294" s="14" t="s">
        <v>4585</v>
      </c>
      <c r="AA1294" s="14" t="s">
        <v>4586</v>
      </c>
      <c r="AB1294" s="14" t="s">
        <v>857</v>
      </c>
      <c r="AC1294" s="28"/>
      <c r="AD1294" s="28"/>
      <c r="AE1294" s="28"/>
      <c r="AF1294" s="28"/>
    </row>
    <row r="1295" ht="71.25" spans="1:32">
      <c r="A1295" s="32" t="s">
        <v>57</v>
      </c>
      <c r="B1295" s="14" t="s">
        <v>4587</v>
      </c>
      <c r="C1295" s="14" t="s">
        <v>4588</v>
      </c>
      <c r="D1295" s="14" t="s">
        <v>857</v>
      </c>
      <c r="E1295" s="14" t="s">
        <v>253</v>
      </c>
      <c r="F1295" s="14" t="s">
        <v>106</v>
      </c>
      <c r="G1295" s="14" t="s">
        <v>253</v>
      </c>
      <c r="H1295" s="14" t="s">
        <v>873</v>
      </c>
      <c r="I1295" s="14">
        <v>80</v>
      </c>
      <c r="J1295" s="14">
        <v>80</v>
      </c>
      <c r="K1295" s="14"/>
      <c r="L1295" s="14"/>
      <c r="M1295" s="14"/>
      <c r="N1295" s="14">
        <v>80</v>
      </c>
      <c r="O1295" s="14"/>
      <c r="P1295" s="14"/>
      <c r="Q1295" s="14" t="s">
        <v>119</v>
      </c>
      <c r="R1295" s="14" t="s">
        <v>108</v>
      </c>
      <c r="S1295" s="14" t="s">
        <v>120</v>
      </c>
      <c r="T1295" s="14" t="s">
        <v>120</v>
      </c>
      <c r="U1295" s="14" t="s">
        <v>120</v>
      </c>
      <c r="V1295" s="14" t="s">
        <v>120</v>
      </c>
      <c r="W1295" s="14">
        <v>23</v>
      </c>
      <c r="X1295" s="14">
        <v>73</v>
      </c>
      <c r="Y1295" s="14">
        <v>341</v>
      </c>
      <c r="Z1295" s="14" t="s">
        <v>4568</v>
      </c>
      <c r="AA1295" s="14" t="s">
        <v>4568</v>
      </c>
      <c r="AB1295" s="14" t="s">
        <v>857</v>
      </c>
      <c r="AC1295" s="28"/>
      <c r="AD1295" s="28"/>
      <c r="AE1295" s="28"/>
      <c r="AF1295" s="28"/>
    </row>
    <row r="1296" ht="171" spans="1:32">
      <c r="A1296" s="32" t="s">
        <v>57</v>
      </c>
      <c r="B1296" s="14" t="s">
        <v>4589</v>
      </c>
      <c r="C1296" s="14" t="s">
        <v>4590</v>
      </c>
      <c r="D1296" s="14" t="s">
        <v>857</v>
      </c>
      <c r="E1296" s="14" t="s">
        <v>4591</v>
      </c>
      <c r="F1296" s="14" t="s">
        <v>106</v>
      </c>
      <c r="G1296" s="14" t="s">
        <v>4591</v>
      </c>
      <c r="H1296" s="14" t="s">
        <v>4592</v>
      </c>
      <c r="I1296" s="14">
        <v>110</v>
      </c>
      <c r="J1296" s="14">
        <v>110</v>
      </c>
      <c r="K1296" s="14"/>
      <c r="L1296" s="14"/>
      <c r="M1296" s="14"/>
      <c r="N1296" s="14">
        <v>110</v>
      </c>
      <c r="O1296" s="14"/>
      <c r="P1296" s="14"/>
      <c r="Q1296" s="14" t="s">
        <v>119</v>
      </c>
      <c r="R1296" s="14" t="s">
        <v>108</v>
      </c>
      <c r="S1296" s="14" t="s">
        <v>108</v>
      </c>
      <c r="T1296" s="14" t="s">
        <v>120</v>
      </c>
      <c r="U1296" s="14" t="s">
        <v>120</v>
      </c>
      <c r="V1296" s="14" t="s">
        <v>120</v>
      </c>
      <c r="W1296" s="14">
        <v>91</v>
      </c>
      <c r="X1296" s="14">
        <v>252</v>
      </c>
      <c r="Y1296" s="14">
        <v>1672</v>
      </c>
      <c r="Z1296" s="14" t="s">
        <v>4593</v>
      </c>
      <c r="AA1296" s="14" t="s">
        <v>4594</v>
      </c>
      <c r="AB1296" s="14" t="s">
        <v>857</v>
      </c>
      <c r="AC1296" s="28"/>
      <c r="AD1296" s="28"/>
      <c r="AE1296" s="28"/>
      <c r="AF1296" s="28"/>
    </row>
    <row r="1297" ht="99.75" spans="1:32">
      <c r="A1297" s="32" t="s">
        <v>57</v>
      </c>
      <c r="B1297" s="14" t="s">
        <v>4595</v>
      </c>
      <c r="C1297" s="14" t="s">
        <v>4596</v>
      </c>
      <c r="D1297" s="14" t="s">
        <v>857</v>
      </c>
      <c r="E1297" s="14" t="s">
        <v>4591</v>
      </c>
      <c r="F1297" s="14" t="s">
        <v>106</v>
      </c>
      <c r="G1297" s="14" t="s">
        <v>4591</v>
      </c>
      <c r="H1297" s="14" t="s">
        <v>4592</v>
      </c>
      <c r="I1297" s="14">
        <v>69</v>
      </c>
      <c r="J1297" s="14">
        <v>69</v>
      </c>
      <c r="K1297" s="14"/>
      <c r="L1297" s="14"/>
      <c r="M1297" s="14"/>
      <c r="N1297" s="14">
        <v>69</v>
      </c>
      <c r="O1297" s="14"/>
      <c r="P1297" s="14"/>
      <c r="Q1297" s="14" t="s">
        <v>119</v>
      </c>
      <c r="R1297" s="14" t="s">
        <v>108</v>
      </c>
      <c r="S1297" s="14" t="s">
        <v>108</v>
      </c>
      <c r="T1297" s="14" t="s">
        <v>120</v>
      </c>
      <c r="U1297" s="14" t="s">
        <v>120</v>
      </c>
      <c r="V1297" s="14" t="s">
        <v>120</v>
      </c>
      <c r="W1297" s="14">
        <v>38</v>
      </c>
      <c r="X1297" s="14">
        <v>169</v>
      </c>
      <c r="Y1297" s="14">
        <v>712</v>
      </c>
      <c r="Z1297" s="14" t="s">
        <v>4597</v>
      </c>
      <c r="AA1297" s="14" t="s">
        <v>4594</v>
      </c>
      <c r="AB1297" s="14" t="s">
        <v>857</v>
      </c>
      <c r="AC1297" s="28"/>
      <c r="AD1297" s="28"/>
      <c r="AE1297" s="28"/>
      <c r="AF1297" s="28"/>
    </row>
    <row r="1298" ht="71.25" spans="1:32">
      <c r="A1298" s="32" t="s">
        <v>57</v>
      </c>
      <c r="B1298" s="14" t="s">
        <v>4598</v>
      </c>
      <c r="C1298" s="14" t="s">
        <v>4599</v>
      </c>
      <c r="D1298" s="14" t="s">
        <v>857</v>
      </c>
      <c r="E1298" s="14" t="s">
        <v>4591</v>
      </c>
      <c r="F1298" s="14" t="s">
        <v>106</v>
      </c>
      <c r="G1298" s="14" t="s">
        <v>4591</v>
      </c>
      <c r="H1298" s="14" t="s">
        <v>4592</v>
      </c>
      <c r="I1298" s="14">
        <v>89</v>
      </c>
      <c r="J1298" s="14">
        <v>89</v>
      </c>
      <c r="K1298" s="14"/>
      <c r="L1298" s="14"/>
      <c r="M1298" s="14"/>
      <c r="N1298" s="14">
        <v>89</v>
      </c>
      <c r="O1298" s="14"/>
      <c r="P1298" s="14"/>
      <c r="Q1298" s="14" t="s">
        <v>119</v>
      </c>
      <c r="R1298" s="14" t="s">
        <v>108</v>
      </c>
      <c r="S1298" s="14" t="s">
        <v>108</v>
      </c>
      <c r="T1298" s="14" t="s">
        <v>120</v>
      </c>
      <c r="U1298" s="14" t="s">
        <v>120</v>
      </c>
      <c r="V1298" s="14" t="s">
        <v>120</v>
      </c>
      <c r="W1298" s="14">
        <v>17</v>
      </c>
      <c r="X1298" s="14">
        <v>30</v>
      </c>
      <c r="Y1298" s="14">
        <v>292</v>
      </c>
      <c r="Z1298" s="14" t="s">
        <v>4600</v>
      </c>
      <c r="AA1298" s="14" t="s">
        <v>4594</v>
      </c>
      <c r="AB1298" s="14" t="s">
        <v>857</v>
      </c>
      <c r="AC1298" s="28"/>
      <c r="AD1298" s="28"/>
      <c r="AE1298" s="28"/>
      <c r="AF1298" s="28"/>
    </row>
    <row r="1299" ht="99.75" spans="1:32">
      <c r="A1299" s="32" t="s">
        <v>57</v>
      </c>
      <c r="B1299" s="14" t="s">
        <v>4601</v>
      </c>
      <c r="C1299" s="14" t="s">
        <v>4602</v>
      </c>
      <c r="D1299" s="14" t="s">
        <v>857</v>
      </c>
      <c r="E1299" s="14" t="s">
        <v>4591</v>
      </c>
      <c r="F1299" s="14" t="s">
        <v>106</v>
      </c>
      <c r="G1299" s="14" t="s">
        <v>4591</v>
      </c>
      <c r="H1299" s="14" t="s">
        <v>4592</v>
      </c>
      <c r="I1299" s="14">
        <v>69</v>
      </c>
      <c r="J1299" s="14">
        <v>69</v>
      </c>
      <c r="K1299" s="14"/>
      <c r="L1299" s="14"/>
      <c r="M1299" s="14"/>
      <c r="N1299" s="14">
        <v>69</v>
      </c>
      <c r="O1299" s="14"/>
      <c r="P1299" s="14"/>
      <c r="Q1299" s="14" t="s">
        <v>119</v>
      </c>
      <c r="R1299" s="14" t="s">
        <v>108</v>
      </c>
      <c r="S1299" s="14" t="s">
        <v>108</v>
      </c>
      <c r="T1299" s="14" t="s">
        <v>120</v>
      </c>
      <c r="U1299" s="14" t="s">
        <v>120</v>
      </c>
      <c r="V1299" s="14" t="s">
        <v>120</v>
      </c>
      <c r="W1299" s="14">
        <v>40</v>
      </c>
      <c r="X1299" s="14">
        <v>89</v>
      </c>
      <c r="Y1299" s="14">
        <v>169</v>
      </c>
      <c r="Z1299" s="14" t="s">
        <v>4603</v>
      </c>
      <c r="AA1299" s="14" t="s">
        <v>4594</v>
      </c>
      <c r="AB1299" s="14" t="s">
        <v>857</v>
      </c>
      <c r="AC1299" s="28"/>
      <c r="AD1299" s="28"/>
      <c r="AE1299" s="28"/>
      <c r="AF1299" s="28"/>
    </row>
    <row r="1300" ht="99.75" spans="1:32">
      <c r="A1300" s="32" t="s">
        <v>57</v>
      </c>
      <c r="B1300" s="14" t="s">
        <v>4604</v>
      </c>
      <c r="C1300" s="14" t="s">
        <v>4605</v>
      </c>
      <c r="D1300" s="14" t="s">
        <v>857</v>
      </c>
      <c r="E1300" s="14" t="s">
        <v>4591</v>
      </c>
      <c r="F1300" s="14" t="s">
        <v>106</v>
      </c>
      <c r="G1300" s="14" t="s">
        <v>4591</v>
      </c>
      <c r="H1300" s="14" t="s">
        <v>4592</v>
      </c>
      <c r="I1300" s="14">
        <v>45</v>
      </c>
      <c r="J1300" s="14">
        <v>45</v>
      </c>
      <c r="K1300" s="14"/>
      <c r="L1300" s="14"/>
      <c r="M1300" s="14"/>
      <c r="N1300" s="14">
        <v>45</v>
      </c>
      <c r="O1300" s="14"/>
      <c r="P1300" s="14"/>
      <c r="Q1300" s="14" t="s">
        <v>119</v>
      </c>
      <c r="R1300" s="14" t="s">
        <v>108</v>
      </c>
      <c r="S1300" s="14" t="s">
        <v>108</v>
      </c>
      <c r="T1300" s="14" t="s">
        <v>120</v>
      </c>
      <c r="U1300" s="14" t="s">
        <v>120</v>
      </c>
      <c r="V1300" s="14" t="s">
        <v>120</v>
      </c>
      <c r="W1300" s="14">
        <v>40</v>
      </c>
      <c r="X1300" s="14">
        <v>89</v>
      </c>
      <c r="Y1300" s="14">
        <v>169</v>
      </c>
      <c r="Z1300" s="14" t="s">
        <v>4603</v>
      </c>
      <c r="AA1300" s="14" t="s">
        <v>4594</v>
      </c>
      <c r="AB1300" s="14" t="s">
        <v>857</v>
      </c>
      <c r="AC1300" s="28"/>
      <c r="AD1300" s="28"/>
      <c r="AE1300" s="28"/>
      <c r="AF1300" s="28"/>
    </row>
    <row r="1301" ht="99.75" spans="1:32">
      <c r="A1301" s="32" t="s">
        <v>57</v>
      </c>
      <c r="B1301" s="14" t="s">
        <v>4606</v>
      </c>
      <c r="C1301" s="14" t="s">
        <v>4607</v>
      </c>
      <c r="D1301" s="14" t="s">
        <v>857</v>
      </c>
      <c r="E1301" s="14" t="s">
        <v>4591</v>
      </c>
      <c r="F1301" s="14" t="s">
        <v>106</v>
      </c>
      <c r="G1301" s="14" t="s">
        <v>4591</v>
      </c>
      <c r="H1301" s="14" t="s">
        <v>4592</v>
      </c>
      <c r="I1301" s="14">
        <v>89</v>
      </c>
      <c r="J1301" s="14">
        <v>89</v>
      </c>
      <c r="K1301" s="14"/>
      <c r="L1301" s="14"/>
      <c r="M1301" s="14"/>
      <c r="N1301" s="14">
        <v>89</v>
      </c>
      <c r="O1301" s="14"/>
      <c r="P1301" s="14"/>
      <c r="Q1301" s="14" t="s">
        <v>119</v>
      </c>
      <c r="R1301" s="14" t="s">
        <v>108</v>
      </c>
      <c r="S1301" s="14" t="s">
        <v>108</v>
      </c>
      <c r="T1301" s="14" t="s">
        <v>120</v>
      </c>
      <c r="U1301" s="14" t="s">
        <v>120</v>
      </c>
      <c r="V1301" s="14" t="s">
        <v>120</v>
      </c>
      <c r="W1301" s="14">
        <v>40</v>
      </c>
      <c r="X1301" s="14">
        <v>89</v>
      </c>
      <c r="Y1301" s="14">
        <v>169</v>
      </c>
      <c r="Z1301" s="14" t="s">
        <v>4608</v>
      </c>
      <c r="AA1301" s="14" t="s">
        <v>4594</v>
      </c>
      <c r="AB1301" s="14" t="s">
        <v>857</v>
      </c>
      <c r="AC1301" s="28"/>
      <c r="AD1301" s="28"/>
      <c r="AE1301" s="28"/>
      <c r="AF1301" s="28"/>
    </row>
    <row r="1302" ht="85.5" spans="1:32">
      <c r="A1302" s="32" t="s">
        <v>57</v>
      </c>
      <c r="B1302" s="14" t="s">
        <v>4609</v>
      </c>
      <c r="C1302" s="14" t="s">
        <v>4610</v>
      </c>
      <c r="D1302" s="14" t="s">
        <v>857</v>
      </c>
      <c r="E1302" s="14" t="s">
        <v>4591</v>
      </c>
      <c r="F1302" s="14" t="s">
        <v>106</v>
      </c>
      <c r="G1302" s="14" t="s">
        <v>4591</v>
      </c>
      <c r="H1302" s="14" t="s">
        <v>4592</v>
      </c>
      <c r="I1302" s="14">
        <v>11.6</v>
      </c>
      <c r="J1302" s="14">
        <v>11.6</v>
      </c>
      <c r="K1302" s="14"/>
      <c r="L1302" s="14"/>
      <c r="M1302" s="14"/>
      <c r="N1302" s="14">
        <v>11.6</v>
      </c>
      <c r="O1302" s="14"/>
      <c r="P1302" s="14"/>
      <c r="Q1302" s="14" t="s">
        <v>119</v>
      </c>
      <c r="R1302" s="14" t="s">
        <v>108</v>
      </c>
      <c r="S1302" s="14" t="s">
        <v>108</v>
      </c>
      <c r="T1302" s="14" t="s">
        <v>120</v>
      </c>
      <c r="U1302" s="14" t="s">
        <v>120</v>
      </c>
      <c r="V1302" s="14" t="s">
        <v>120</v>
      </c>
      <c r="W1302" s="14">
        <v>20</v>
      </c>
      <c r="X1302" s="14">
        <v>38</v>
      </c>
      <c r="Y1302" s="14">
        <v>385</v>
      </c>
      <c r="Z1302" s="14" t="s">
        <v>4611</v>
      </c>
      <c r="AA1302" s="14" t="s">
        <v>4594</v>
      </c>
      <c r="AB1302" s="14" t="s">
        <v>857</v>
      </c>
      <c r="AC1302" s="28"/>
      <c r="AD1302" s="28"/>
      <c r="AE1302" s="28"/>
      <c r="AF1302" s="28"/>
    </row>
    <row r="1303" ht="85.5" spans="1:32">
      <c r="A1303" s="32" t="s">
        <v>57</v>
      </c>
      <c r="B1303" s="14" t="s">
        <v>4612</v>
      </c>
      <c r="C1303" s="14" t="s">
        <v>4613</v>
      </c>
      <c r="D1303" s="14" t="s">
        <v>857</v>
      </c>
      <c r="E1303" s="14" t="s">
        <v>4591</v>
      </c>
      <c r="F1303" s="14" t="s">
        <v>106</v>
      </c>
      <c r="G1303" s="14" t="s">
        <v>4591</v>
      </c>
      <c r="H1303" s="14" t="s">
        <v>4592</v>
      </c>
      <c r="I1303" s="14">
        <v>14</v>
      </c>
      <c r="J1303" s="14">
        <v>14</v>
      </c>
      <c r="K1303" s="14"/>
      <c r="L1303" s="14"/>
      <c r="M1303" s="14"/>
      <c r="N1303" s="14">
        <v>14</v>
      </c>
      <c r="O1303" s="14"/>
      <c r="P1303" s="14"/>
      <c r="Q1303" s="14" t="s">
        <v>119</v>
      </c>
      <c r="R1303" s="14" t="s">
        <v>108</v>
      </c>
      <c r="S1303" s="14" t="s">
        <v>108</v>
      </c>
      <c r="T1303" s="14" t="s">
        <v>120</v>
      </c>
      <c r="U1303" s="14" t="s">
        <v>120</v>
      </c>
      <c r="V1303" s="14" t="s">
        <v>120</v>
      </c>
      <c r="W1303" s="14">
        <v>14</v>
      </c>
      <c r="X1303" s="14">
        <v>42</v>
      </c>
      <c r="Y1303" s="14">
        <v>418</v>
      </c>
      <c r="Z1303" s="14" t="s">
        <v>4614</v>
      </c>
      <c r="AA1303" s="14" t="s">
        <v>4594</v>
      </c>
      <c r="AB1303" s="14" t="s">
        <v>857</v>
      </c>
      <c r="AC1303" s="28"/>
      <c r="AD1303" s="28"/>
      <c r="AE1303" s="28"/>
      <c r="AF1303" s="28"/>
    </row>
    <row r="1304" ht="71.25" spans="1:32">
      <c r="A1304" s="32" t="s">
        <v>57</v>
      </c>
      <c r="B1304" s="14" t="s">
        <v>4615</v>
      </c>
      <c r="C1304" s="14" t="s">
        <v>4616</v>
      </c>
      <c r="D1304" s="14" t="s">
        <v>857</v>
      </c>
      <c r="E1304" s="14" t="s">
        <v>895</v>
      </c>
      <c r="F1304" s="14" t="s">
        <v>106</v>
      </c>
      <c r="G1304" s="14" t="s">
        <v>895</v>
      </c>
      <c r="H1304" s="14" t="s">
        <v>2063</v>
      </c>
      <c r="I1304" s="14">
        <v>35</v>
      </c>
      <c r="J1304" s="14">
        <v>35</v>
      </c>
      <c r="K1304" s="14"/>
      <c r="L1304" s="14"/>
      <c r="M1304" s="14"/>
      <c r="N1304" s="14">
        <v>35</v>
      </c>
      <c r="O1304" s="14"/>
      <c r="P1304" s="14"/>
      <c r="Q1304" s="14" t="s">
        <v>119</v>
      </c>
      <c r="R1304" s="14" t="s">
        <v>108</v>
      </c>
      <c r="S1304" s="14" t="s">
        <v>120</v>
      </c>
      <c r="T1304" s="14" t="s">
        <v>120</v>
      </c>
      <c r="U1304" s="14" t="s">
        <v>120</v>
      </c>
      <c r="V1304" s="14" t="s">
        <v>120</v>
      </c>
      <c r="W1304" s="14">
        <v>28</v>
      </c>
      <c r="X1304" s="14">
        <v>84</v>
      </c>
      <c r="Y1304" s="14">
        <v>372</v>
      </c>
      <c r="Z1304" s="14" t="s">
        <v>4617</v>
      </c>
      <c r="AA1304" s="14" t="s">
        <v>4618</v>
      </c>
      <c r="AB1304" s="14" t="s">
        <v>857</v>
      </c>
      <c r="AC1304" s="28"/>
      <c r="AD1304" s="28"/>
      <c r="AE1304" s="28"/>
      <c r="AF1304" s="28"/>
    </row>
    <row r="1305" ht="85.5" spans="1:32">
      <c r="A1305" s="32" t="s">
        <v>57</v>
      </c>
      <c r="B1305" s="14" t="s">
        <v>4619</v>
      </c>
      <c r="C1305" s="14" t="s">
        <v>4620</v>
      </c>
      <c r="D1305" s="14" t="s">
        <v>857</v>
      </c>
      <c r="E1305" s="14" t="s">
        <v>895</v>
      </c>
      <c r="F1305" s="14" t="s">
        <v>106</v>
      </c>
      <c r="G1305" s="14" t="s">
        <v>895</v>
      </c>
      <c r="H1305" s="14" t="s">
        <v>4621</v>
      </c>
      <c r="I1305" s="14">
        <v>65</v>
      </c>
      <c r="J1305" s="14">
        <v>65</v>
      </c>
      <c r="K1305" s="14"/>
      <c r="L1305" s="14"/>
      <c r="M1305" s="14"/>
      <c r="N1305" s="14">
        <v>65</v>
      </c>
      <c r="O1305" s="14"/>
      <c r="P1305" s="14"/>
      <c r="Q1305" s="14" t="s">
        <v>119</v>
      </c>
      <c r="R1305" s="14" t="s">
        <v>108</v>
      </c>
      <c r="S1305" s="14" t="s">
        <v>120</v>
      </c>
      <c r="T1305" s="14" t="s">
        <v>120</v>
      </c>
      <c r="U1305" s="14" t="s">
        <v>120</v>
      </c>
      <c r="V1305" s="14" t="s">
        <v>120</v>
      </c>
      <c r="W1305" s="14">
        <v>19</v>
      </c>
      <c r="X1305" s="14">
        <v>76</v>
      </c>
      <c r="Y1305" s="14">
        <v>565</v>
      </c>
      <c r="Z1305" s="14" t="s">
        <v>4622</v>
      </c>
      <c r="AA1305" s="14" t="s">
        <v>4623</v>
      </c>
      <c r="AB1305" s="14" t="s">
        <v>857</v>
      </c>
      <c r="AC1305" s="28"/>
      <c r="AD1305" s="28"/>
      <c r="AE1305" s="28"/>
      <c r="AF1305" s="28"/>
    </row>
    <row r="1306" ht="71.25" spans="1:32">
      <c r="A1306" s="32" t="s">
        <v>57</v>
      </c>
      <c r="B1306" s="14" t="s">
        <v>4624</v>
      </c>
      <c r="C1306" s="14" t="s">
        <v>4625</v>
      </c>
      <c r="D1306" s="14" t="s">
        <v>857</v>
      </c>
      <c r="E1306" s="14" t="s">
        <v>895</v>
      </c>
      <c r="F1306" s="14" t="s">
        <v>106</v>
      </c>
      <c r="G1306" s="14" t="s">
        <v>895</v>
      </c>
      <c r="H1306" s="14" t="s">
        <v>4621</v>
      </c>
      <c r="I1306" s="14">
        <v>177</v>
      </c>
      <c r="J1306" s="14">
        <v>177</v>
      </c>
      <c r="K1306" s="14"/>
      <c r="L1306" s="14"/>
      <c r="M1306" s="14"/>
      <c r="N1306" s="14">
        <v>177</v>
      </c>
      <c r="O1306" s="14"/>
      <c r="P1306" s="14"/>
      <c r="Q1306" s="14" t="s">
        <v>119</v>
      </c>
      <c r="R1306" s="14" t="s">
        <v>108</v>
      </c>
      <c r="S1306" s="14" t="s">
        <v>120</v>
      </c>
      <c r="T1306" s="14" t="s">
        <v>120</v>
      </c>
      <c r="U1306" s="14" t="s">
        <v>120</v>
      </c>
      <c r="V1306" s="14" t="s">
        <v>120</v>
      </c>
      <c r="W1306" s="14">
        <v>44</v>
      </c>
      <c r="X1306" s="14">
        <v>124</v>
      </c>
      <c r="Y1306" s="14">
        <v>652</v>
      </c>
      <c r="Z1306" s="14" t="s">
        <v>4626</v>
      </c>
      <c r="AA1306" s="14" t="s">
        <v>1774</v>
      </c>
      <c r="AB1306" s="14" t="s">
        <v>857</v>
      </c>
      <c r="AC1306" s="28"/>
      <c r="AD1306" s="28"/>
      <c r="AE1306" s="28"/>
      <c r="AF1306" s="28"/>
    </row>
    <row r="1307" ht="57" spans="1:32">
      <c r="A1307" s="32" t="s">
        <v>57</v>
      </c>
      <c r="B1307" s="14" t="s">
        <v>4627</v>
      </c>
      <c r="C1307" s="14" t="s">
        <v>4628</v>
      </c>
      <c r="D1307" s="14" t="s">
        <v>857</v>
      </c>
      <c r="E1307" s="14" t="s">
        <v>895</v>
      </c>
      <c r="F1307" s="14" t="s">
        <v>106</v>
      </c>
      <c r="G1307" s="14" t="s">
        <v>895</v>
      </c>
      <c r="H1307" s="14" t="s">
        <v>4621</v>
      </c>
      <c r="I1307" s="14">
        <v>29</v>
      </c>
      <c r="J1307" s="14">
        <v>29</v>
      </c>
      <c r="K1307" s="14"/>
      <c r="L1307" s="14"/>
      <c r="M1307" s="14"/>
      <c r="N1307" s="14">
        <v>29</v>
      </c>
      <c r="O1307" s="14"/>
      <c r="P1307" s="14"/>
      <c r="Q1307" s="14" t="s">
        <v>119</v>
      </c>
      <c r="R1307" s="14" t="s">
        <v>108</v>
      </c>
      <c r="S1307" s="14" t="s">
        <v>120</v>
      </c>
      <c r="T1307" s="14" t="s">
        <v>120</v>
      </c>
      <c r="U1307" s="14" t="s">
        <v>120</v>
      </c>
      <c r="V1307" s="14" t="s">
        <v>120</v>
      </c>
      <c r="W1307" s="14">
        <v>150</v>
      </c>
      <c r="X1307" s="14">
        <v>450</v>
      </c>
      <c r="Y1307" s="14">
        <v>2293</v>
      </c>
      <c r="Z1307" s="14" t="s">
        <v>3387</v>
      </c>
      <c r="AA1307" s="14" t="s">
        <v>3387</v>
      </c>
      <c r="AB1307" s="14" t="s">
        <v>857</v>
      </c>
      <c r="AC1307" s="28"/>
      <c r="AD1307" s="28"/>
      <c r="AE1307" s="28"/>
      <c r="AF1307" s="28"/>
    </row>
    <row r="1308" ht="57" spans="1:32">
      <c r="A1308" s="32" t="s">
        <v>57</v>
      </c>
      <c r="B1308" s="14" t="s">
        <v>4629</v>
      </c>
      <c r="C1308" s="14" t="s">
        <v>4630</v>
      </c>
      <c r="D1308" s="14" t="s">
        <v>857</v>
      </c>
      <c r="E1308" s="14" t="s">
        <v>895</v>
      </c>
      <c r="F1308" s="14" t="s">
        <v>106</v>
      </c>
      <c r="G1308" s="14" t="s">
        <v>895</v>
      </c>
      <c r="H1308" s="14" t="s">
        <v>4621</v>
      </c>
      <c r="I1308" s="14">
        <v>25</v>
      </c>
      <c r="J1308" s="14">
        <v>25</v>
      </c>
      <c r="K1308" s="14"/>
      <c r="L1308" s="14"/>
      <c r="M1308" s="14"/>
      <c r="N1308" s="14">
        <v>25</v>
      </c>
      <c r="O1308" s="14"/>
      <c r="P1308" s="14"/>
      <c r="Q1308" s="14" t="s">
        <v>119</v>
      </c>
      <c r="R1308" s="14" t="s">
        <v>108</v>
      </c>
      <c r="S1308" s="14" t="s">
        <v>120</v>
      </c>
      <c r="T1308" s="14" t="s">
        <v>120</v>
      </c>
      <c r="U1308" s="14" t="s">
        <v>120</v>
      </c>
      <c r="V1308" s="14" t="s">
        <v>120</v>
      </c>
      <c r="W1308" s="14">
        <v>150</v>
      </c>
      <c r="X1308" s="14">
        <v>450</v>
      </c>
      <c r="Y1308" s="14">
        <v>2293</v>
      </c>
      <c r="Z1308" s="14" t="s">
        <v>3387</v>
      </c>
      <c r="AA1308" s="14" t="s">
        <v>3387</v>
      </c>
      <c r="AB1308" s="14" t="s">
        <v>857</v>
      </c>
      <c r="AC1308" s="28"/>
      <c r="AD1308" s="28"/>
      <c r="AE1308" s="28"/>
      <c r="AF1308" s="28"/>
    </row>
    <row r="1309" ht="71.25" spans="1:32">
      <c r="A1309" s="32" t="s">
        <v>57</v>
      </c>
      <c r="B1309" s="14" t="s">
        <v>4631</v>
      </c>
      <c r="C1309" s="14" t="s">
        <v>4632</v>
      </c>
      <c r="D1309" s="14" t="s">
        <v>857</v>
      </c>
      <c r="E1309" s="14" t="s">
        <v>920</v>
      </c>
      <c r="F1309" s="14" t="s">
        <v>106</v>
      </c>
      <c r="G1309" s="14" t="s">
        <v>920</v>
      </c>
      <c r="H1309" s="14" t="s">
        <v>921</v>
      </c>
      <c r="I1309" s="14">
        <v>75</v>
      </c>
      <c r="J1309" s="14">
        <v>75</v>
      </c>
      <c r="K1309" s="14"/>
      <c r="L1309" s="14"/>
      <c r="M1309" s="14"/>
      <c r="N1309" s="14">
        <v>75</v>
      </c>
      <c r="O1309" s="14"/>
      <c r="P1309" s="14"/>
      <c r="Q1309" s="14" t="s">
        <v>119</v>
      </c>
      <c r="R1309" s="14" t="s">
        <v>108</v>
      </c>
      <c r="S1309" s="14" t="s">
        <v>108</v>
      </c>
      <c r="T1309" s="14" t="s">
        <v>120</v>
      </c>
      <c r="U1309" s="14" t="s">
        <v>120</v>
      </c>
      <c r="V1309" s="14" t="s">
        <v>120</v>
      </c>
      <c r="W1309" s="14">
        <v>87</v>
      </c>
      <c r="X1309" s="14">
        <v>276</v>
      </c>
      <c r="Y1309" s="14">
        <v>654</v>
      </c>
      <c r="Z1309" s="14" t="s">
        <v>4633</v>
      </c>
      <c r="AA1309" s="14" t="s">
        <v>4634</v>
      </c>
      <c r="AB1309" s="14" t="s">
        <v>857</v>
      </c>
      <c r="AC1309" s="28"/>
      <c r="AD1309" s="28"/>
      <c r="AE1309" s="28"/>
      <c r="AF1309" s="28"/>
    </row>
    <row r="1310" ht="85.5" spans="1:32">
      <c r="A1310" s="32" t="s">
        <v>57</v>
      </c>
      <c r="B1310" s="14" t="s">
        <v>4635</v>
      </c>
      <c r="C1310" s="14" t="s">
        <v>4636</v>
      </c>
      <c r="D1310" s="14" t="s">
        <v>857</v>
      </c>
      <c r="E1310" s="14" t="s">
        <v>920</v>
      </c>
      <c r="F1310" s="14" t="s">
        <v>106</v>
      </c>
      <c r="G1310" s="14" t="s">
        <v>920</v>
      </c>
      <c r="H1310" s="14" t="s">
        <v>921</v>
      </c>
      <c r="I1310" s="14">
        <v>32.5</v>
      </c>
      <c r="J1310" s="14">
        <v>32.5</v>
      </c>
      <c r="K1310" s="14"/>
      <c r="L1310" s="14"/>
      <c r="M1310" s="14"/>
      <c r="N1310" s="14">
        <v>32.5</v>
      </c>
      <c r="O1310" s="14"/>
      <c r="P1310" s="14"/>
      <c r="Q1310" s="14" t="s">
        <v>119</v>
      </c>
      <c r="R1310" s="14" t="s">
        <v>108</v>
      </c>
      <c r="S1310" s="14" t="s">
        <v>108</v>
      </c>
      <c r="T1310" s="14" t="s">
        <v>120</v>
      </c>
      <c r="U1310" s="14" t="s">
        <v>120</v>
      </c>
      <c r="V1310" s="14" t="s">
        <v>120</v>
      </c>
      <c r="W1310" s="14">
        <v>31</v>
      </c>
      <c r="X1310" s="14">
        <v>101</v>
      </c>
      <c r="Y1310" s="14">
        <v>488</v>
      </c>
      <c r="Z1310" s="14" t="s">
        <v>4637</v>
      </c>
      <c r="AA1310" s="14" t="s">
        <v>4638</v>
      </c>
      <c r="AB1310" s="14" t="s">
        <v>857</v>
      </c>
      <c r="AC1310" s="28"/>
      <c r="AD1310" s="28"/>
      <c r="AE1310" s="28"/>
      <c r="AF1310" s="28"/>
    </row>
    <row r="1311" ht="85.5" spans="1:32">
      <c r="A1311" s="32" t="s">
        <v>57</v>
      </c>
      <c r="B1311" s="14" t="s">
        <v>4639</v>
      </c>
      <c r="C1311" s="14" t="s">
        <v>4640</v>
      </c>
      <c r="D1311" s="14" t="s">
        <v>857</v>
      </c>
      <c r="E1311" s="14" t="s">
        <v>864</v>
      </c>
      <c r="F1311" s="14" t="s">
        <v>106</v>
      </c>
      <c r="G1311" s="14" t="s">
        <v>864</v>
      </c>
      <c r="H1311" s="14" t="s">
        <v>865</v>
      </c>
      <c r="I1311" s="14">
        <v>58</v>
      </c>
      <c r="J1311" s="14">
        <v>58</v>
      </c>
      <c r="K1311" s="14"/>
      <c r="L1311" s="14"/>
      <c r="M1311" s="14"/>
      <c r="N1311" s="14">
        <v>58</v>
      </c>
      <c r="O1311" s="14"/>
      <c r="P1311" s="14"/>
      <c r="Q1311" s="14" t="s">
        <v>119</v>
      </c>
      <c r="R1311" s="14" t="s">
        <v>108</v>
      </c>
      <c r="S1311" s="14" t="s">
        <v>120</v>
      </c>
      <c r="T1311" s="14" t="s">
        <v>120</v>
      </c>
      <c r="U1311" s="14" t="s">
        <v>120</v>
      </c>
      <c r="V1311" s="14" t="s">
        <v>120</v>
      </c>
      <c r="W1311" s="14">
        <v>30</v>
      </c>
      <c r="X1311" s="14" t="s">
        <v>4641</v>
      </c>
      <c r="Y1311" s="14" t="s">
        <v>4642</v>
      </c>
      <c r="Z1311" s="14" t="s">
        <v>4643</v>
      </c>
      <c r="AA1311" s="14" t="s">
        <v>4644</v>
      </c>
      <c r="AB1311" s="14" t="s">
        <v>857</v>
      </c>
      <c r="AC1311" s="28"/>
      <c r="AD1311" s="28"/>
      <c r="AE1311" s="28"/>
      <c r="AF1311" s="28"/>
    </row>
    <row r="1312" ht="85.5" spans="1:32">
      <c r="A1312" s="32" t="s">
        <v>57</v>
      </c>
      <c r="B1312" s="14" t="s">
        <v>4645</v>
      </c>
      <c r="C1312" s="14" t="s">
        <v>4646</v>
      </c>
      <c r="D1312" s="14" t="s">
        <v>857</v>
      </c>
      <c r="E1312" s="14" t="s">
        <v>864</v>
      </c>
      <c r="F1312" s="14" t="s">
        <v>106</v>
      </c>
      <c r="G1312" s="14" t="s">
        <v>864</v>
      </c>
      <c r="H1312" s="14" t="s">
        <v>865</v>
      </c>
      <c r="I1312" s="14">
        <v>8</v>
      </c>
      <c r="J1312" s="14">
        <v>8</v>
      </c>
      <c r="K1312" s="14"/>
      <c r="L1312" s="14"/>
      <c r="M1312" s="14"/>
      <c r="N1312" s="14">
        <v>8</v>
      </c>
      <c r="O1312" s="14"/>
      <c r="P1312" s="14"/>
      <c r="Q1312" s="14" t="s">
        <v>119</v>
      </c>
      <c r="R1312" s="14" t="s">
        <v>108</v>
      </c>
      <c r="S1312" s="14" t="s">
        <v>120</v>
      </c>
      <c r="T1312" s="14" t="s">
        <v>120</v>
      </c>
      <c r="U1312" s="14" t="s">
        <v>120</v>
      </c>
      <c r="V1312" s="14" t="s">
        <v>120</v>
      </c>
      <c r="W1312" s="14">
        <v>28</v>
      </c>
      <c r="X1312" s="14" t="s">
        <v>4647</v>
      </c>
      <c r="Y1312" s="14" t="s">
        <v>4648</v>
      </c>
      <c r="Z1312" s="14" t="s">
        <v>4649</v>
      </c>
      <c r="AA1312" s="14" t="s">
        <v>4650</v>
      </c>
      <c r="AB1312" s="14" t="s">
        <v>857</v>
      </c>
      <c r="AC1312" s="28"/>
      <c r="AD1312" s="28"/>
      <c r="AE1312" s="28"/>
      <c r="AF1312" s="28"/>
    </row>
    <row r="1313" ht="114" spans="1:32">
      <c r="A1313" s="32" t="s">
        <v>57</v>
      </c>
      <c r="B1313" s="14" t="s">
        <v>4651</v>
      </c>
      <c r="C1313" s="14" t="s">
        <v>4652</v>
      </c>
      <c r="D1313" s="14" t="s">
        <v>857</v>
      </c>
      <c r="E1313" s="14" t="s">
        <v>878</v>
      </c>
      <c r="F1313" s="14" t="s">
        <v>106</v>
      </c>
      <c r="G1313" s="14" t="s">
        <v>878</v>
      </c>
      <c r="H1313" s="14" t="s">
        <v>879</v>
      </c>
      <c r="I1313" s="14">
        <v>100</v>
      </c>
      <c r="J1313" s="14">
        <v>100</v>
      </c>
      <c r="K1313" s="14"/>
      <c r="L1313" s="14"/>
      <c r="M1313" s="14"/>
      <c r="N1313" s="14">
        <v>100</v>
      </c>
      <c r="O1313" s="14"/>
      <c r="P1313" s="14"/>
      <c r="Q1313" s="14" t="s">
        <v>119</v>
      </c>
      <c r="R1313" s="14" t="s">
        <v>108</v>
      </c>
      <c r="S1313" s="14" t="s">
        <v>120</v>
      </c>
      <c r="T1313" s="14" t="s">
        <v>108</v>
      </c>
      <c r="U1313" s="14" t="s">
        <v>120</v>
      </c>
      <c r="V1313" s="14" t="s">
        <v>120</v>
      </c>
      <c r="W1313" s="14">
        <v>137</v>
      </c>
      <c r="X1313" s="14">
        <v>501</v>
      </c>
      <c r="Y1313" s="14">
        <v>380</v>
      </c>
      <c r="Z1313" s="14" t="s">
        <v>4653</v>
      </c>
      <c r="AA1313" s="14" t="s">
        <v>4654</v>
      </c>
      <c r="AB1313" s="14" t="s">
        <v>857</v>
      </c>
      <c r="AC1313" s="28"/>
      <c r="AD1313" s="28"/>
      <c r="AE1313" s="28"/>
      <c r="AF1313" s="28"/>
    </row>
    <row r="1314" ht="99.75" spans="1:32">
      <c r="A1314" s="32" t="s">
        <v>57</v>
      </c>
      <c r="B1314" s="14" t="s">
        <v>4655</v>
      </c>
      <c r="C1314" s="14" t="s">
        <v>4656</v>
      </c>
      <c r="D1314" s="14" t="s">
        <v>857</v>
      </c>
      <c r="E1314" s="14" t="s">
        <v>878</v>
      </c>
      <c r="F1314" s="14" t="s">
        <v>106</v>
      </c>
      <c r="G1314" s="14" t="s">
        <v>878</v>
      </c>
      <c r="H1314" s="14" t="s">
        <v>879</v>
      </c>
      <c r="I1314" s="14">
        <v>85</v>
      </c>
      <c r="J1314" s="14">
        <v>85</v>
      </c>
      <c r="K1314" s="14"/>
      <c r="L1314" s="14"/>
      <c r="M1314" s="14"/>
      <c r="N1314" s="14">
        <v>85</v>
      </c>
      <c r="O1314" s="14"/>
      <c r="P1314" s="14"/>
      <c r="Q1314" s="14" t="s">
        <v>119</v>
      </c>
      <c r="R1314" s="14" t="s">
        <v>108</v>
      </c>
      <c r="S1314" s="14" t="s">
        <v>120</v>
      </c>
      <c r="T1314" s="14" t="s">
        <v>108</v>
      </c>
      <c r="U1314" s="14" t="s">
        <v>108</v>
      </c>
      <c r="V1314" s="14" t="s">
        <v>120</v>
      </c>
      <c r="W1314" s="14">
        <v>138</v>
      </c>
      <c r="X1314" s="14">
        <v>501</v>
      </c>
      <c r="Y1314" s="14">
        <v>500</v>
      </c>
      <c r="Z1314" s="14" t="s">
        <v>4657</v>
      </c>
      <c r="AA1314" s="14" t="s">
        <v>4658</v>
      </c>
      <c r="AB1314" s="14" t="s">
        <v>857</v>
      </c>
      <c r="AC1314" s="28"/>
      <c r="AD1314" s="28"/>
      <c r="AE1314" s="28"/>
      <c r="AF1314" s="28"/>
    </row>
    <row r="1315" ht="128.25" spans="1:32">
      <c r="A1315" s="32" t="s">
        <v>57</v>
      </c>
      <c r="B1315" s="14" t="s">
        <v>4659</v>
      </c>
      <c r="C1315" s="14" t="s">
        <v>4660</v>
      </c>
      <c r="D1315" s="14" t="s">
        <v>857</v>
      </c>
      <c r="E1315" s="14" t="s">
        <v>4661</v>
      </c>
      <c r="F1315" s="14" t="s">
        <v>106</v>
      </c>
      <c r="G1315" s="14" t="s">
        <v>4661</v>
      </c>
      <c r="H1315" s="14" t="s">
        <v>4662</v>
      </c>
      <c r="I1315" s="14">
        <v>120</v>
      </c>
      <c r="J1315" s="14">
        <v>120</v>
      </c>
      <c r="K1315" s="14"/>
      <c r="L1315" s="14"/>
      <c r="M1315" s="14"/>
      <c r="N1315" s="14">
        <v>120</v>
      </c>
      <c r="O1315" s="14"/>
      <c r="P1315" s="14"/>
      <c r="Q1315" s="14" t="s">
        <v>119</v>
      </c>
      <c r="R1315" s="14" t="s">
        <v>108</v>
      </c>
      <c r="S1315" s="14" t="s">
        <v>108</v>
      </c>
      <c r="T1315" s="14" t="s">
        <v>120</v>
      </c>
      <c r="U1315" s="14" t="s">
        <v>120</v>
      </c>
      <c r="V1315" s="14" t="s">
        <v>120</v>
      </c>
      <c r="W1315" s="14">
        <v>21</v>
      </c>
      <c r="X1315" s="14">
        <v>95</v>
      </c>
      <c r="Y1315" s="14">
        <v>150</v>
      </c>
      <c r="Z1315" s="14" t="s">
        <v>4663</v>
      </c>
      <c r="AA1315" s="14" t="s">
        <v>4578</v>
      </c>
      <c r="AB1315" s="14" t="s">
        <v>857</v>
      </c>
      <c r="AC1315" s="28"/>
      <c r="AD1315" s="28"/>
      <c r="AE1315" s="28"/>
      <c r="AF1315" s="28"/>
    </row>
    <row r="1316" ht="114" spans="1:32">
      <c r="A1316" s="32" t="s">
        <v>57</v>
      </c>
      <c r="B1316" s="14" t="s">
        <v>4664</v>
      </c>
      <c r="C1316" s="14" t="s">
        <v>4665</v>
      </c>
      <c r="D1316" s="14" t="s">
        <v>857</v>
      </c>
      <c r="E1316" s="14" t="s">
        <v>903</v>
      </c>
      <c r="F1316" s="14" t="s">
        <v>106</v>
      </c>
      <c r="G1316" s="14" t="s">
        <v>903</v>
      </c>
      <c r="H1316" s="14" t="s">
        <v>904</v>
      </c>
      <c r="I1316" s="14">
        <v>108</v>
      </c>
      <c r="J1316" s="14">
        <v>108</v>
      </c>
      <c r="K1316" s="14"/>
      <c r="L1316" s="14"/>
      <c r="M1316" s="14"/>
      <c r="N1316" s="14">
        <v>108</v>
      </c>
      <c r="O1316" s="14"/>
      <c r="P1316" s="14"/>
      <c r="Q1316" s="14" t="s">
        <v>119</v>
      </c>
      <c r="R1316" s="14" t="s">
        <v>108</v>
      </c>
      <c r="S1316" s="14" t="s">
        <v>108</v>
      </c>
      <c r="T1316" s="14" t="s">
        <v>108</v>
      </c>
      <c r="U1316" s="14" t="s">
        <v>108</v>
      </c>
      <c r="V1316" s="14" t="s">
        <v>108</v>
      </c>
      <c r="W1316" s="14">
        <v>16</v>
      </c>
      <c r="X1316" s="14">
        <v>43</v>
      </c>
      <c r="Y1316" s="14">
        <v>43</v>
      </c>
      <c r="Z1316" s="14" t="s">
        <v>4666</v>
      </c>
      <c r="AA1316" s="14" t="s">
        <v>4558</v>
      </c>
      <c r="AB1316" s="14" t="s">
        <v>857</v>
      </c>
      <c r="AC1316" s="28"/>
      <c r="AD1316" s="28"/>
      <c r="AE1316" s="28"/>
      <c r="AF1316" s="28"/>
    </row>
    <row r="1317" ht="114" spans="1:32">
      <c r="A1317" s="32" t="s">
        <v>57</v>
      </c>
      <c r="B1317" s="14" t="s">
        <v>4667</v>
      </c>
      <c r="C1317" s="14" t="s">
        <v>4668</v>
      </c>
      <c r="D1317" s="14" t="s">
        <v>857</v>
      </c>
      <c r="E1317" s="14" t="s">
        <v>4661</v>
      </c>
      <c r="F1317" s="14" t="s">
        <v>106</v>
      </c>
      <c r="G1317" s="14" t="s">
        <v>4661</v>
      </c>
      <c r="H1317" s="14" t="s">
        <v>4662</v>
      </c>
      <c r="I1317" s="14">
        <v>15</v>
      </c>
      <c r="J1317" s="14">
        <v>15</v>
      </c>
      <c r="K1317" s="14"/>
      <c r="L1317" s="14"/>
      <c r="M1317" s="14"/>
      <c r="N1317" s="14">
        <v>15</v>
      </c>
      <c r="O1317" s="14"/>
      <c r="P1317" s="14"/>
      <c r="Q1317" s="14" t="s">
        <v>119</v>
      </c>
      <c r="R1317" s="14" t="s">
        <v>108</v>
      </c>
      <c r="S1317" s="14" t="s">
        <v>108</v>
      </c>
      <c r="T1317" s="14" t="s">
        <v>120</v>
      </c>
      <c r="U1317" s="14" t="s">
        <v>120</v>
      </c>
      <c r="V1317" s="14" t="s">
        <v>120</v>
      </c>
      <c r="W1317" s="14">
        <v>12</v>
      </c>
      <c r="X1317" s="14">
        <v>30</v>
      </c>
      <c r="Y1317" s="14">
        <v>210</v>
      </c>
      <c r="Z1317" s="14" t="s">
        <v>4669</v>
      </c>
      <c r="AA1317" s="14" t="s">
        <v>4578</v>
      </c>
      <c r="AB1317" s="14" t="s">
        <v>857</v>
      </c>
      <c r="AC1317" s="28"/>
      <c r="AD1317" s="28"/>
      <c r="AE1317" s="28"/>
      <c r="AF1317" s="28"/>
    </row>
    <row r="1318" ht="128.25" spans="1:32">
      <c r="A1318" s="32" t="s">
        <v>57</v>
      </c>
      <c r="B1318" s="14" t="s">
        <v>4670</v>
      </c>
      <c r="C1318" s="14" t="s">
        <v>4671</v>
      </c>
      <c r="D1318" s="14" t="s">
        <v>857</v>
      </c>
      <c r="E1318" s="14" t="s">
        <v>4661</v>
      </c>
      <c r="F1318" s="14" t="s">
        <v>106</v>
      </c>
      <c r="G1318" s="14" t="s">
        <v>4661</v>
      </c>
      <c r="H1318" s="14" t="s">
        <v>4662</v>
      </c>
      <c r="I1318" s="14">
        <v>60</v>
      </c>
      <c r="J1318" s="14">
        <v>60</v>
      </c>
      <c r="K1318" s="14"/>
      <c r="L1318" s="14"/>
      <c r="M1318" s="14"/>
      <c r="N1318" s="14">
        <v>60</v>
      </c>
      <c r="O1318" s="14"/>
      <c r="P1318" s="14"/>
      <c r="Q1318" s="14" t="s">
        <v>119</v>
      </c>
      <c r="R1318" s="14" t="s">
        <v>108</v>
      </c>
      <c r="S1318" s="14" t="s">
        <v>108</v>
      </c>
      <c r="T1318" s="14" t="s">
        <v>120</v>
      </c>
      <c r="U1318" s="14" t="s">
        <v>120</v>
      </c>
      <c r="V1318" s="14" t="s">
        <v>120</v>
      </c>
      <c r="W1318" s="14">
        <v>17</v>
      </c>
      <c r="X1318" s="14">
        <v>46</v>
      </c>
      <c r="Y1318" s="14">
        <v>83</v>
      </c>
      <c r="Z1318" s="14" t="s">
        <v>4672</v>
      </c>
      <c r="AA1318" s="14" t="s">
        <v>4578</v>
      </c>
      <c r="AB1318" s="14" t="s">
        <v>857</v>
      </c>
      <c r="AC1318" s="28"/>
      <c r="AD1318" s="28"/>
      <c r="AE1318" s="28"/>
      <c r="AF1318" s="28"/>
    </row>
    <row r="1319" ht="114" spans="1:32">
      <c r="A1319" s="32" t="s">
        <v>57</v>
      </c>
      <c r="B1319" s="14" t="s">
        <v>4673</v>
      </c>
      <c r="C1319" s="14" t="s">
        <v>4674</v>
      </c>
      <c r="D1319" s="14" t="s">
        <v>857</v>
      </c>
      <c r="E1319" s="14" t="s">
        <v>4661</v>
      </c>
      <c r="F1319" s="14" t="s">
        <v>106</v>
      </c>
      <c r="G1319" s="14" t="s">
        <v>4661</v>
      </c>
      <c r="H1319" s="14" t="s">
        <v>4662</v>
      </c>
      <c r="I1319" s="14">
        <v>60</v>
      </c>
      <c r="J1319" s="14">
        <v>60</v>
      </c>
      <c r="K1319" s="14"/>
      <c r="L1319" s="14"/>
      <c r="M1319" s="14"/>
      <c r="N1319" s="14">
        <v>60</v>
      </c>
      <c r="O1319" s="14"/>
      <c r="P1319" s="14"/>
      <c r="Q1319" s="14" t="s">
        <v>119</v>
      </c>
      <c r="R1319" s="14" t="s">
        <v>108</v>
      </c>
      <c r="S1319" s="14" t="s">
        <v>108</v>
      </c>
      <c r="T1319" s="14" t="s">
        <v>120</v>
      </c>
      <c r="U1319" s="14" t="s">
        <v>120</v>
      </c>
      <c r="V1319" s="14" t="s">
        <v>120</v>
      </c>
      <c r="W1319" s="14">
        <v>46</v>
      </c>
      <c r="X1319" s="14">
        <v>135</v>
      </c>
      <c r="Y1319" s="14">
        <v>245</v>
      </c>
      <c r="Z1319" s="14" t="s">
        <v>4675</v>
      </c>
      <c r="AA1319" s="14" t="s">
        <v>4578</v>
      </c>
      <c r="AB1319" s="14" t="s">
        <v>857</v>
      </c>
      <c r="AC1319" s="28"/>
      <c r="AD1319" s="28"/>
      <c r="AE1319" s="28"/>
      <c r="AF1319" s="28"/>
    </row>
    <row r="1320" ht="57" spans="1:32">
      <c r="A1320" s="32" t="s">
        <v>57</v>
      </c>
      <c r="B1320" s="14" t="s">
        <v>4676</v>
      </c>
      <c r="C1320" s="14" t="s">
        <v>4677</v>
      </c>
      <c r="D1320" s="14" t="s">
        <v>857</v>
      </c>
      <c r="E1320" s="14" t="s">
        <v>1610</v>
      </c>
      <c r="F1320" s="14" t="s">
        <v>106</v>
      </c>
      <c r="G1320" s="14" t="s">
        <v>1610</v>
      </c>
      <c r="H1320" s="14" t="s">
        <v>4542</v>
      </c>
      <c r="I1320" s="14">
        <v>90</v>
      </c>
      <c r="J1320" s="14">
        <v>90</v>
      </c>
      <c r="K1320" s="14"/>
      <c r="L1320" s="14"/>
      <c r="M1320" s="14"/>
      <c r="N1320" s="14">
        <v>90</v>
      </c>
      <c r="O1320" s="14"/>
      <c r="P1320" s="14"/>
      <c r="Q1320" s="14" t="s">
        <v>119</v>
      </c>
      <c r="R1320" s="14" t="s">
        <v>108</v>
      </c>
      <c r="S1320" s="14" t="s">
        <v>120</v>
      </c>
      <c r="T1320" s="14" t="s">
        <v>120</v>
      </c>
      <c r="U1320" s="14" t="s">
        <v>120</v>
      </c>
      <c r="V1320" s="14" t="s">
        <v>120</v>
      </c>
      <c r="W1320" s="14">
        <v>30</v>
      </c>
      <c r="X1320" s="14">
        <v>107</v>
      </c>
      <c r="Y1320" s="14">
        <v>469</v>
      </c>
      <c r="Z1320" s="14" t="s">
        <v>4678</v>
      </c>
      <c r="AA1320" s="14" t="s">
        <v>4544</v>
      </c>
      <c r="AB1320" s="14" t="s">
        <v>857</v>
      </c>
      <c r="AC1320" s="28"/>
      <c r="AD1320" s="28"/>
      <c r="AE1320" s="28"/>
      <c r="AF1320" s="28"/>
    </row>
    <row r="1321" ht="57" spans="1:32">
      <c r="A1321" s="32" t="s">
        <v>57</v>
      </c>
      <c r="B1321" s="14" t="s">
        <v>4679</v>
      </c>
      <c r="C1321" s="14" t="s">
        <v>4680</v>
      </c>
      <c r="D1321" s="14" t="s">
        <v>857</v>
      </c>
      <c r="E1321" s="14" t="s">
        <v>1152</v>
      </c>
      <c r="F1321" s="14" t="s">
        <v>106</v>
      </c>
      <c r="G1321" s="14" t="s">
        <v>1152</v>
      </c>
      <c r="H1321" s="14" t="s">
        <v>1153</v>
      </c>
      <c r="I1321" s="14">
        <v>24</v>
      </c>
      <c r="J1321" s="14">
        <v>24</v>
      </c>
      <c r="K1321" s="14"/>
      <c r="L1321" s="14"/>
      <c r="M1321" s="14"/>
      <c r="N1321" s="14">
        <v>24</v>
      </c>
      <c r="O1321" s="14"/>
      <c r="P1321" s="14"/>
      <c r="Q1321" s="14" t="s">
        <v>119</v>
      </c>
      <c r="R1321" s="14" t="s">
        <v>108</v>
      </c>
      <c r="S1321" s="14" t="s">
        <v>108</v>
      </c>
      <c r="T1321" s="14" t="s">
        <v>120</v>
      </c>
      <c r="U1321" s="14" t="s">
        <v>120</v>
      </c>
      <c r="V1321" s="14" t="s">
        <v>120</v>
      </c>
      <c r="W1321" s="14">
        <v>12</v>
      </c>
      <c r="X1321" s="14">
        <v>50</v>
      </c>
      <c r="Y1321" s="14">
        <v>220</v>
      </c>
      <c r="Z1321" s="14" t="s">
        <v>4578</v>
      </c>
      <c r="AA1321" s="14" t="s">
        <v>4558</v>
      </c>
      <c r="AB1321" s="14" t="s">
        <v>857</v>
      </c>
      <c r="AC1321" s="28"/>
      <c r="AD1321" s="28"/>
      <c r="AE1321" s="28"/>
      <c r="AF1321" s="28"/>
    </row>
    <row r="1322" ht="57" spans="1:32">
      <c r="A1322" s="32" t="s">
        <v>57</v>
      </c>
      <c r="B1322" s="14" t="s">
        <v>4681</v>
      </c>
      <c r="C1322" s="14" t="s">
        <v>4682</v>
      </c>
      <c r="D1322" s="14" t="s">
        <v>857</v>
      </c>
      <c r="E1322" s="14" t="s">
        <v>1152</v>
      </c>
      <c r="F1322" s="14" t="s">
        <v>106</v>
      </c>
      <c r="G1322" s="14" t="s">
        <v>1152</v>
      </c>
      <c r="H1322" s="14" t="s">
        <v>1153</v>
      </c>
      <c r="I1322" s="14">
        <v>27</v>
      </c>
      <c r="J1322" s="14">
        <v>27</v>
      </c>
      <c r="K1322" s="14"/>
      <c r="L1322" s="14"/>
      <c r="M1322" s="14"/>
      <c r="N1322" s="14">
        <v>27</v>
      </c>
      <c r="O1322" s="14"/>
      <c r="P1322" s="14"/>
      <c r="Q1322" s="14" t="s">
        <v>119</v>
      </c>
      <c r="R1322" s="14" t="s">
        <v>108</v>
      </c>
      <c r="S1322" s="14" t="s">
        <v>108</v>
      </c>
      <c r="T1322" s="14" t="s">
        <v>120</v>
      </c>
      <c r="U1322" s="14" t="s">
        <v>120</v>
      </c>
      <c r="V1322" s="14" t="s">
        <v>120</v>
      </c>
      <c r="W1322" s="14">
        <v>27</v>
      </c>
      <c r="X1322" s="14">
        <v>125</v>
      </c>
      <c r="Y1322" s="14">
        <v>1715</v>
      </c>
      <c r="Z1322" s="14" t="s">
        <v>4578</v>
      </c>
      <c r="AA1322" s="14" t="s">
        <v>4558</v>
      </c>
      <c r="AB1322" s="14" t="s">
        <v>857</v>
      </c>
      <c r="AC1322" s="28"/>
      <c r="AD1322" s="28"/>
      <c r="AE1322" s="28"/>
      <c r="AF1322" s="28"/>
    </row>
    <row r="1323" ht="71.25" spans="1:32">
      <c r="A1323" s="32" t="s">
        <v>57</v>
      </c>
      <c r="B1323" s="14" t="s">
        <v>4683</v>
      </c>
      <c r="C1323" s="14" t="s">
        <v>4684</v>
      </c>
      <c r="D1323" s="14" t="s">
        <v>857</v>
      </c>
      <c r="E1323" s="14" t="s">
        <v>1152</v>
      </c>
      <c r="F1323" s="14" t="s">
        <v>106</v>
      </c>
      <c r="G1323" s="14" t="s">
        <v>1152</v>
      </c>
      <c r="H1323" s="14" t="s">
        <v>1153</v>
      </c>
      <c r="I1323" s="14">
        <v>48</v>
      </c>
      <c r="J1323" s="14">
        <v>48</v>
      </c>
      <c r="K1323" s="14"/>
      <c r="L1323" s="14"/>
      <c r="M1323" s="14"/>
      <c r="N1323" s="14">
        <v>48</v>
      </c>
      <c r="O1323" s="14"/>
      <c r="P1323" s="14"/>
      <c r="Q1323" s="14" t="s">
        <v>119</v>
      </c>
      <c r="R1323" s="14" t="s">
        <v>108</v>
      </c>
      <c r="S1323" s="14" t="s">
        <v>108</v>
      </c>
      <c r="T1323" s="14" t="s">
        <v>120</v>
      </c>
      <c r="U1323" s="14" t="s">
        <v>120</v>
      </c>
      <c r="V1323" s="14" t="s">
        <v>120</v>
      </c>
      <c r="W1323" s="14">
        <v>91</v>
      </c>
      <c r="X1323" s="14">
        <v>336</v>
      </c>
      <c r="Y1323" s="14">
        <v>487</v>
      </c>
      <c r="Z1323" s="14" t="s">
        <v>4578</v>
      </c>
      <c r="AA1323" s="14" t="s">
        <v>4558</v>
      </c>
      <c r="AB1323" s="14" t="s">
        <v>857</v>
      </c>
      <c r="AC1323" s="28"/>
      <c r="AD1323" s="28"/>
      <c r="AE1323" s="28"/>
      <c r="AF1323" s="28"/>
    </row>
    <row r="1324" ht="57" spans="1:32">
      <c r="A1324" s="32" t="s">
        <v>57</v>
      </c>
      <c r="B1324" s="14" t="s">
        <v>4685</v>
      </c>
      <c r="C1324" s="14" t="s">
        <v>4686</v>
      </c>
      <c r="D1324" s="14" t="s">
        <v>857</v>
      </c>
      <c r="E1324" s="14" t="s">
        <v>1152</v>
      </c>
      <c r="F1324" s="14" t="s">
        <v>106</v>
      </c>
      <c r="G1324" s="14" t="s">
        <v>1152</v>
      </c>
      <c r="H1324" s="14" t="s">
        <v>1153</v>
      </c>
      <c r="I1324" s="14">
        <v>33</v>
      </c>
      <c r="J1324" s="14">
        <v>33</v>
      </c>
      <c r="K1324" s="14"/>
      <c r="L1324" s="14"/>
      <c r="M1324" s="14"/>
      <c r="N1324" s="14">
        <v>33</v>
      </c>
      <c r="O1324" s="14"/>
      <c r="P1324" s="14"/>
      <c r="Q1324" s="14" t="s">
        <v>119</v>
      </c>
      <c r="R1324" s="14" t="s">
        <v>108</v>
      </c>
      <c r="S1324" s="14" t="s">
        <v>108</v>
      </c>
      <c r="T1324" s="14" t="s">
        <v>120</v>
      </c>
      <c r="U1324" s="14" t="s">
        <v>120</v>
      </c>
      <c r="V1324" s="14" t="s">
        <v>120</v>
      </c>
      <c r="W1324" s="14">
        <v>27</v>
      </c>
      <c r="X1324" s="14">
        <v>125</v>
      </c>
      <c r="Y1324" s="14">
        <v>1715</v>
      </c>
      <c r="Z1324" s="14" t="s">
        <v>4578</v>
      </c>
      <c r="AA1324" s="14" t="s">
        <v>4558</v>
      </c>
      <c r="AB1324" s="14" t="s">
        <v>857</v>
      </c>
      <c r="AC1324" s="28"/>
      <c r="AD1324" s="28"/>
      <c r="AE1324" s="28"/>
      <c r="AF1324" s="28"/>
    </row>
    <row r="1325" ht="57" spans="1:32">
      <c r="A1325" s="32" t="s">
        <v>57</v>
      </c>
      <c r="B1325" s="14" t="s">
        <v>4687</v>
      </c>
      <c r="C1325" s="14" t="s">
        <v>4688</v>
      </c>
      <c r="D1325" s="14" t="s">
        <v>857</v>
      </c>
      <c r="E1325" s="14" t="s">
        <v>1152</v>
      </c>
      <c r="F1325" s="14" t="s">
        <v>106</v>
      </c>
      <c r="G1325" s="14" t="s">
        <v>1152</v>
      </c>
      <c r="H1325" s="14" t="s">
        <v>1153</v>
      </c>
      <c r="I1325" s="14">
        <v>6.3</v>
      </c>
      <c r="J1325" s="14">
        <v>6.3</v>
      </c>
      <c r="K1325" s="14"/>
      <c r="L1325" s="14"/>
      <c r="M1325" s="14"/>
      <c r="N1325" s="14">
        <v>6.3</v>
      </c>
      <c r="O1325" s="14"/>
      <c r="P1325" s="14"/>
      <c r="Q1325" s="14" t="s">
        <v>119</v>
      </c>
      <c r="R1325" s="14" t="s">
        <v>108</v>
      </c>
      <c r="S1325" s="14" t="s">
        <v>108</v>
      </c>
      <c r="T1325" s="14" t="s">
        <v>120</v>
      </c>
      <c r="U1325" s="14" t="s">
        <v>120</v>
      </c>
      <c r="V1325" s="14" t="s">
        <v>120</v>
      </c>
      <c r="W1325" s="14">
        <v>14</v>
      </c>
      <c r="X1325" s="14">
        <v>49</v>
      </c>
      <c r="Y1325" s="14">
        <v>378</v>
      </c>
      <c r="Z1325" s="14" t="s">
        <v>4689</v>
      </c>
      <c r="AA1325" s="14" t="s">
        <v>4690</v>
      </c>
      <c r="AB1325" s="14" t="s">
        <v>857</v>
      </c>
      <c r="AC1325" s="28"/>
      <c r="AD1325" s="28"/>
      <c r="AE1325" s="28"/>
      <c r="AF1325" s="28"/>
    </row>
    <row r="1326" ht="57" spans="1:32">
      <c r="A1326" s="32" t="s">
        <v>57</v>
      </c>
      <c r="B1326" s="14" t="s">
        <v>4691</v>
      </c>
      <c r="C1326" s="14" t="s">
        <v>4692</v>
      </c>
      <c r="D1326" s="14" t="s">
        <v>857</v>
      </c>
      <c r="E1326" s="14" t="s">
        <v>1152</v>
      </c>
      <c r="F1326" s="14" t="s">
        <v>106</v>
      </c>
      <c r="G1326" s="14" t="s">
        <v>1152</v>
      </c>
      <c r="H1326" s="14" t="s">
        <v>1153</v>
      </c>
      <c r="I1326" s="14">
        <v>342</v>
      </c>
      <c r="J1326" s="14">
        <v>342</v>
      </c>
      <c r="K1326" s="14"/>
      <c r="L1326" s="14"/>
      <c r="M1326" s="14"/>
      <c r="N1326" s="14">
        <v>342</v>
      </c>
      <c r="O1326" s="14"/>
      <c r="P1326" s="14"/>
      <c r="Q1326" s="14" t="s">
        <v>119</v>
      </c>
      <c r="R1326" s="14" t="s">
        <v>108</v>
      </c>
      <c r="S1326" s="14" t="s">
        <v>108</v>
      </c>
      <c r="T1326" s="14" t="s">
        <v>120</v>
      </c>
      <c r="U1326" s="14" t="s">
        <v>120</v>
      </c>
      <c r="V1326" s="14" t="s">
        <v>120</v>
      </c>
      <c r="W1326" s="14">
        <v>21</v>
      </c>
      <c r="X1326" s="14">
        <v>85</v>
      </c>
      <c r="Y1326" s="14">
        <v>378</v>
      </c>
      <c r="Z1326" s="14" t="s">
        <v>4693</v>
      </c>
      <c r="AA1326" s="14" t="s">
        <v>4558</v>
      </c>
      <c r="AB1326" s="14" t="s">
        <v>857</v>
      </c>
      <c r="AC1326" s="28"/>
      <c r="AD1326" s="28"/>
      <c r="AE1326" s="28"/>
      <c r="AF1326" s="28"/>
    </row>
    <row r="1327" ht="71.25" spans="1:32">
      <c r="A1327" s="32" t="s">
        <v>57</v>
      </c>
      <c r="B1327" s="14" t="s">
        <v>4694</v>
      </c>
      <c r="C1327" s="14" t="s">
        <v>4695</v>
      </c>
      <c r="D1327" s="14" t="s">
        <v>857</v>
      </c>
      <c r="E1327" s="14" t="s">
        <v>1152</v>
      </c>
      <c r="F1327" s="14" t="s">
        <v>106</v>
      </c>
      <c r="G1327" s="14" t="s">
        <v>1152</v>
      </c>
      <c r="H1327" s="14" t="s">
        <v>1153</v>
      </c>
      <c r="I1327" s="14">
        <v>80</v>
      </c>
      <c r="J1327" s="14">
        <v>80</v>
      </c>
      <c r="K1327" s="14"/>
      <c r="L1327" s="14"/>
      <c r="M1327" s="14"/>
      <c r="N1327" s="14">
        <v>80</v>
      </c>
      <c r="O1327" s="14"/>
      <c r="P1327" s="14"/>
      <c r="Q1327" s="14" t="s">
        <v>119</v>
      </c>
      <c r="R1327" s="14" t="s">
        <v>108</v>
      </c>
      <c r="S1327" s="14" t="s">
        <v>108</v>
      </c>
      <c r="T1327" s="14" t="s">
        <v>120</v>
      </c>
      <c r="U1327" s="14" t="s">
        <v>120</v>
      </c>
      <c r="V1327" s="14" t="s">
        <v>120</v>
      </c>
      <c r="W1327" s="14">
        <v>10</v>
      </c>
      <c r="X1327" s="14">
        <v>31</v>
      </c>
      <c r="Y1327" s="14">
        <v>151</v>
      </c>
      <c r="Z1327" s="14" t="s">
        <v>4693</v>
      </c>
      <c r="AA1327" s="14" t="s">
        <v>4558</v>
      </c>
      <c r="AB1327" s="14" t="s">
        <v>857</v>
      </c>
      <c r="AC1327" s="28"/>
      <c r="AD1327" s="28"/>
      <c r="AE1327" s="28"/>
      <c r="AF1327" s="28"/>
    </row>
    <row r="1328" ht="71.25" spans="1:32">
      <c r="A1328" s="32" t="s">
        <v>57</v>
      </c>
      <c r="B1328" s="14" t="s">
        <v>4696</v>
      </c>
      <c r="C1328" s="14" t="s">
        <v>4697</v>
      </c>
      <c r="D1328" s="14" t="s">
        <v>857</v>
      </c>
      <c r="E1328" s="14" t="s">
        <v>1152</v>
      </c>
      <c r="F1328" s="14" t="s">
        <v>106</v>
      </c>
      <c r="G1328" s="14" t="s">
        <v>1152</v>
      </c>
      <c r="H1328" s="14" t="s">
        <v>1153</v>
      </c>
      <c r="I1328" s="14">
        <v>51</v>
      </c>
      <c r="J1328" s="14">
        <v>51</v>
      </c>
      <c r="K1328" s="14"/>
      <c r="L1328" s="14"/>
      <c r="M1328" s="14"/>
      <c r="N1328" s="14">
        <v>51</v>
      </c>
      <c r="O1328" s="14"/>
      <c r="P1328" s="14"/>
      <c r="Q1328" s="14" t="s">
        <v>119</v>
      </c>
      <c r="R1328" s="14" t="s">
        <v>108</v>
      </c>
      <c r="S1328" s="14" t="s">
        <v>108</v>
      </c>
      <c r="T1328" s="14" t="s">
        <v>120</v>
      </c>
      <c r="U1328" s="14" t="s">
        <v>120</v>
      </c>
      <c r="V1328" s="14" t="s">
        <v>120</v>
      </c>
      <c r="W1328" s="14">
        <v>10</v>
      </c>
      <c r="X1328" s="14">
        <v>31</v>
      </c>
      <c r="Y1328" s="14">
        <v>151</v>
      </c>
      <c r="Z1328" s="14" t="s">
        <v>4693</v>
      </c>
      <c r="AA1328" s="14" t="s">
        <v>4558</v>
      </c>
      <c r="AB1328" s="14" t="s">
        <v>857</v>
      </c>
      <c r="AC1328" s="28"/>
      <c r="AD1328" s="28"/>
      <c r="AE1328" s="28"/>
      <c r="AF1328" s="28"/>
    </row>
    <row r="1329" ht="71.25" spans="1:32">
      <c r="A1329" s="32" t="s">
        <v>57</v>
      </c>
      <c r="B1329" s="14" t="s">
        <v>4698</v>
      </c>
      <c r="C1329" s="14" t="s">
        <v>4699</v>
      </c>
      <c r="D1329" s="14" t="s">
        <v>857</v>
      </c>
      <c r="E1329" s="14" t="s">
        <v>884</v>
      </c>
      <c r="F1329" s="14" t="s">
        <v>106</v>
      </c>
      <c r="G1329" s="14" t="s">
        <v>884</v>
      </c>
      <c r="H1329" s="14" t="s">
        <v>885</v>
      </c>
      <c r="I1329" s="14">
        <v>79</v>
      </c>
      <c r="J1329" s="14">
        <v>79</v>
      </c>
      <c r="K1329" s="14"/>
      <c r="L1329" s="14"/>
      <c r="M1329" s="14"/>
      <c r="N1329" s="14">
        <v>79</v>
      </c>
      <c r="O1329" s="14"/>
      <c r="P1329" s="14"/>
      <c r="Q1329" s="14" t="s">
        <v>119</v>
      </c>
      <c r="R1329" s="14" t="s">
        <v>108</v>
      </c>
      <c r="S1329" s="14" t="s">
        <v>108</v>
      </c>
      <c r="T1329" s="14" t="s">
        <v>120</v>
      </c>
      <c r="U1329" s="14" t="s">
        <v>120</v>
      </c>
      <c r="V1329" s="14" t="s">
        <v>120</v>
      </c>
      <c r="W1329" s="14">
        <v>15</v>
      </c>
      <c r="X1329" s="14">
        <v>39</v>
      </c>
      <c r="Y1329" s="14">
        <v>203</v>
      </c>
      <c r="Z1329" s="14" t="s">
        <v>4700</v>
      </c>
      <c r="AA1329" s="14" t="s">
        <v>4701</v>
      </c>
      <c r="AB1329" s="14" t="s">
        <v>857</v>
      </c>
      <c r="AC1329" s="28"/>
      <c r="AD1329" s="28"/>
      <c r="AE1329" s="28"/>
      <c r="AF1329" s="28"/>
    </row>
    <row r="1330" ht="99.75" spans="1:32">
      <c r="A1330" s="32" t="s">
        <v>57</v>
      </c>
      <c r="B1330" s="14" t="s">
        <v>4702</v>
      </c>
      <c r="C1330" s="14" t="s">
        <v>4703</v>
      </c>
      <c r="D1330" s="14" t="s">
        <v>857</v>
      </c>
      <c r="E1330" s="14" t="s">
        <v>903</v>
      </c>
      <c r="F1330" s="14" t="s">
        <v>106</v>
      </c>
      <c r="G1330" s="14" t="s">
        <v>903</v>
      </c>
      <c r="H1330" s="14" t="s">
        <v>904</v>
      </c>
      <c r="I1330" s="14">
        <v>50</v>
      </c>
      <c r="J1330" s="14">
        <v>50</v>
      </c>
      <c r="K1330" s="14"/>
      <c r="L1330" s="14"/>
      <c r="M1330" s="14"/>
      <c r="N1330" s="14">
        <v>50</v>
      </c>
      <c r="O1330" s="14"/>
      <c r="P1330" s="14"/>
      <c r="Q1330" s="14" t="s">
        <v>119</v>
      </c>
      <c r="R1330" s="14" t="s">
        <v>108</v>
      </c>
      <c r="S1330" s="14" t="s">
        <v>108</v>
      </c>
      <c r="T1330" s="14" t="s">
        <v>108</v>
      </c>
      <c r="U1330" s="14" t="s">
        <v>108</v>
      </c>
      <c r="V1330" s="14" t="s">
        <v>120</v>
      </c>
      <c r="W1330" s="14">
        <v>446</v>
      </c>
      <c r="X1330" s="14">
        <v>1510</v>
      </c>
      <c r="Y1330" s="14">
        <v>1510</v>
      </c>
      <c r="Z1330" s="14" t="s">
        <v>4704</v>
      </c>
      <c r="AA1330" s="14" t="s">
        <v>4705</v>
      </c>
      <c r="AB1330" s="14" t="s">
        <v>857</v>
      </c>
      <c r="AC1330" s="28"/>
      <c r="AD1330" s="28"/>
      <c r="AE1330" s="28"/>
      <c r="AF1330" s="28"/>
    </row>
    <row r="1331" ht="85.5" spans="1:32">
      <c r="A1331" s="32" t="s">
        <v>57</v>
      </c>
      <c r="B1331" s="14" t="s">
        <v>4706</v>
      </c>
      <c r="C1331" s="14" t="s">
        <v>4707</v>
      </c>
      <c r="D1331" s="14" t="s">
        <v>857</v>
      </c>
      <c r="E1331" s="14" t="s">
        <v>914</v>
      </c>
      <c r="F1331" s="14" t="s">
        <v>106</v>
      </c>
      <c r="G1331" s="14" t="s">
        <v>914</v>
      </c>
      <c r="H1331" s="14" t="s">
        <v>915</v>
      </c>
      <c r="I1331" s="14">
        <v>10</v>
      </c>
      <c r="J1331" s="14">
        <v>10</v>
      </c>
      <c r="K1331" s="14"/>
      <c r="L1331" s="14"/>
      <c r="M1331" s="14"/>
      <c r="N1331" s="14">
        <v>10</v>
      </c>
      <c r="O1331" s="14"/>
      <c r="P1331" s="14"/>
      <c r="Q1331" s="14" t="s">
        <v>119</v>
      </c>
      <c r="R1331" s="14" t="s">
        <v>108</v>
      </c>
      <c r="S1331" s="14" t="s">
        <v>120</v>
      </c>
      <c r="T1331" s="14" t="s">
        <v>120</v>
      </c>
      <c r="U1331" s="14" t="s">
        <v>120</v>
      </c>
      <c r="V1331" s="14" t="s">
        <v>120</v>
      </c>
      <c r="W1331" s="14">
        <v>24</v>
      </c>
      <c r="X1331" s="14">
        <v>76</v>
      </c>
      <c r="Y1331" s="14">
        <v>360</v>
      </c>
      <c r="Z1331" s="14" t="s">
        <v>4708</v>
      </c>
      <c r="AA1331" s="14" t="s">
        <v>4708</v>
      </c>
      <c r="AB1331" s="14" t="s">
        <v>857</v>
      </c>
      <c r="AC1331" s="28"/>
      <c r="AD1331" s="28"/>
      <c r="AE1331" s="28"/>
      <c r="AF1331" s="28"/>
    </row>
    <row r="1332" ht="71.25" spans="1:32">
      <c r="A1332" s="32" t="s">
        <v>57</v>
      </c>
      <c r="B1332" s="14" t="s">
        <v>4709</v>
      </c>
      <c r="C1332" s="14" t="s">
        <v>4710</v>
      </c>
      <c r="D1332" s="14" t="s">
        <v>857</v>
      </c>
      <c r="E1332" s="14" t="s">
        <v>878</v>
      </c>
      <c r="F1332" s="14" t="s">
        <v>106</v>
      </c>
      <c r="G1332" s="14" t="s">
        <v>878</v>
      </c>
      <c r="H1332" s="14" t="s">
        <v>879</v>
      </c>
      <c r="I1332" s="14">
        <v>21.6</v>
      </c>
      <c r="J1332" s="14">
        <v>21.6</v>
      </c>
      <c r="K1332" s="14"/>
      <c r="L1332" s="14"/>
      <c r="M1332" s="14"/>
      <c r="N1332" s="14">
        <v>21.6</v>
      </c>
      <c r="O1332" s="14"/>
      <c r="P1332" s="14"/>
      <c r="Q1332" s="14" t="s">
        <v>119</v>
      </c>
      <c r="R1332" s="14" t="s">
        <v>108</v>
      </c>
      <c r="S1332" s="14" t="s">
        <v>120</v>
      </c>
      <c r="T1332" s="14" t="s">
        <v>108</v>
      </c>
      <c r="U1332" s="14" t="s">
        <v>108</v>
      </c>
      <c r="V1332" s="14" t="s">
        <v>120</v>
      </c>
      <c r="W1332" s="14">
        <v>56</v>
      </c>
      <c r="X1332" s="14">
        <v>242</v>
      </c>
      <c r="Y1332" s="14">
        <v>196</v>
      </c>
      <c r="Z1332" s="14" t="s">
        <v>4711</v>
      </c>
      <c r="AA1332" s="14" t="s">
        <v>4712</v>
      </c>
      <c r="AB1332" s="14" t="s">
        <v>857</v>
      </c>
      <c r="AC1332" s="28"/>
      <c r="AD1332" s="28"/>
      <c r="AE1332" s="28"/>
      <c r="AF1332" s="28"/>
    </row>
    <row r="1333" ht="114" spans="1:32">
      <c r="A1333" s="32" t="s">
        <v>57</v>
      </c>
      <c r="B1333" s="14" t="s">
        <v>4713</v>
      </c>
      <c r="C1333" s="14" t="s">
        <v>4714</v>
      </c>
      <c r="D1333" s="14" t="s">
        <v>337</v>
      </c>
      <c r="E1333" s="14" t="s">
        <v>402</v>
      </c>
      <c r="F1333" s="14" t="s">
        <v>106</v>
      </c>
      <c r="G1333" s="14" t="s">
        <v>4715</v>
      </c>
      <c r="H1333" s="14" t="s">
        <v>4716</v>
      </c>
      <c r="I1333" s="14">
        <v>310</v>
      </c>
      <c r="J1333" s="14">
        <v>290</v>
      </c>
      <c r="K1333" s="14">
        <v>290</v>
      </c>
      <c r="L1333" s="14"/>
      <c r="M1333" s="14"/>
      <c r="N1333" s="14"/>
      <c r="O1333" s="14"/>
      <c r="P1333" s="14">
        <v>20</v>
      </c>
      <c r="Q1333" s="14" t="s">
        <v>119</v>
      </c>
      <c r="R1333" s="14" t="s">
        <v>108</v>
      </c>
      <c r="S1333" s="14" t="s">
        <v>108</v>
      </c>
      <c r="T1333" s="14" t="s">
        <v>120</v>
      </c>
      <c r="U1333" s="14" t="s">
        <v>120</v>
      </c>
      <c r="V1333" s="14" t="s">
        <v>120</v>
      </c>
      <c r="W1333" s="14">
        <v>23</v>
      </c>
      <c r="X1333" s="14">
        <v>82</v>
      </c>
      <c r="Y1333" s="14">
        <v>1000</v>
      </c>
      <c r="Z1333" s="14" t="s">
        <v>1197</v>
      </c>
      <c r="AA1333" s="14" t="s">
        <v>4717</v>
      </c>
      <c r="AB1333" s="14" t="s">
        <v>4715</v>
      </c>
      <c r="AC1333" s="28"/>
      <c r="AD1333" s="28"/>
      <c r="AE1333" s="28"/>
      <c r="AF1333" s="28"/>
    </row>
    <row r="1334" ht="99.75" spans="1:32">
      <c r="A1334" s="32" t="s">
        <v>57</v>
      </c>
      <c r="B1334" s="14" t="s">
        <v>4718</v>
      </c>
      <c r="C1334" s="14" t="s">
        <v>4719</v>
      </c>
      <c r="D1334" s="14" t="s">
        <v>1000</v>
      </c>
      <c r="E1334" s="14" t="s">
        <v>1190</v>
      </c>
      <c r="F1334" s="14" t="s">
        <v>106</v>
      </c>
      <c r="G1334" s="14" t="s">
        <v>357</v>
      </c>
      <c r="H1334" s="14" t="s">
        <v>1192</v>
      </c>
      <c r="I1334" s="14">
        <v>180</v>
      </c>
      <c r="J1334" s="14">
        <v>180</v>
      </c>
      <c r="K1334" s="14">
        <v>180</v>
      </c>
      <c r="L1334" s="14"/>
      <c r="M1334" s="14"/>
      <c r="N1334" s="14"/>
      <c r="O1334" s="14"/>
      <c r="P1334" s="14"/>
      <c r="Q1334" s="14" t="s">
        <v>119</v>
      </c>
      <c r="R1334" s="14" t="s">
        <v>108</v>
      </c>
      <c r="S1334" s="14" t="s">
        <v>120</v>
      </c>
      <c r="T1334" s="14" t="s">
        <v>120</v>
      </c>
      <c r="U1334" s="14" t="s">
        <v>120</v>
      </c>
      <c r="V1334" s="14" t="s">
        <v>120</v>
      </c>
      <c r="W1334" s="14">
        <v>23</v>
      </c>
      <c r="X1334" s="14">
        <v>87</v>
      </c>
      <c r="Y1334" s="14">
        <v>2628</v>
      </c>
      <c r="Z1334" s="14" t="s">
        <v>2120</v>
      </c>
      <c r="AA1334" s="14" t="s">
        <v>4720</v>
      </c>
      <c r="AB1334" s="14" t="s">
        <v>1005</v>
      </c>
      <c r="AC1334" s="28"/>
      <c r="AD1334" s="28"/>
      <c r="AE1334" s="28"/>
      <c r="AF1334" s="28"/>
    </row>
    <row r="1335" ht="85.5" spans="1:32">
      <c r="A1335" s="32" t="s">
        <v>57</v>
      </c>
      <c r="B1335" s="14" t="s">
        <v>4721</v>
      </c>
      <c r="C1335" s="14" t="s">
        <v>4722</v>
      </c>
      <c r="D1335" s="14" t="s">
        <v>1000</v>
      </c>
      <c r="E1335" s="14" t="s">
        <v>1190</v>
      </c>
      <c r="F1335" s="14" t="s">
        <v>106</v>
      </c>
      <c r="G1335" s="14" t="s">
        <v>357</v>
      </c>
      <c r="H1335" s="14" t="s">
        <v>1192</v>
      </c>
      <c r="I1335" s="14">
        <v>130</v>
      </c>
      <c r="J1335" s="14">
        <v>130</v>
      </c>
      <c r="K1335" s="14">
        <v>130</v>
      </c>
      <c r="L1335" s="14"/>
      <c r="M1335" s="14"/>
      <c r="N1335" s="14"/>
      <c r="O1335" s="14"/>
      <c r="P1335" s="14"/>
      <c r="Q1335" s="14" t="s">
        <v>119</v>
      </c>
      <c r="R1335" s="14" t="s">
        <v>108</v>
      </c>
      <c r="S1335" s="14" t="s">
        <v>120</v>
      </c>
      <c r="T1335" s="14" t="s">
        <v>120</v>
      </c>
      <c r="U1335" s="14" t="s">
        <v>120</v>
      </c>
      <c r="V1335" s="14" t="s">
        <v>120</v>
      </c>
      <c r="W1335" s="14">
        <v>23</v>
      </c>
      <c r="X1335" s="14">
        <v>87</v>
      </c>
      <c r="Y1335" s="14">
        <v>2628</v>
      </c>
      <c r="Z1335" s="14" t="s">
        <v>2120</v>
      </c>
      <c r="AA1335" s="14" t="s">
        <v>4720</v>
      </c>
      <c r="AB1335" s="14" t="s">
        <v>1005</v>
      </c>
      <c r="AC1335" s="28"/>
      <c r="AD1335" s="28"/>
      <c r="AE1335" s="28"/>
      <c r="AF1335" s="28"/>
    </row>
    <row r="1336" ht="71.25" spans="1:32">
      <c r="A1336" s="32" t="s">
        <v>57</v>
      </c>
      <c r="B1336" s="14" t="s">
        <v>4723</v>
      </c>
      <c r="C1336" s="14" t="s">
        <v>4724</v>
      </c>
      <c r="D1336" s="14" t="s">
        <v>1000</v>
      </c>
      <c r="E1336" s="14" t="s">
        <v>1190</v>
      </c>
      <c r="F1336" s="14" t="s">
        <v>106</v>
      </c>
      <c r="G1336" s="14" t="s">
        <v>357</v>
      </c>
      <c r="H1336" s="14" t="s">
        <v>1192</v>
      </c>
      <c r="I1336" s="14">
        <v>90</v>
      </c>
      <c r="J1336" s="14">
        <v>90</v>
      </c>
      <c r="K1336" s="14">
        <v>90</v>
      </c>
      <c r="L1336" s="14"/>
      <c r="M1336" s="14"/>
      <c r="N1336" s="14"/>
      <c r="O1336" s="14"/>
      <c r="P1336" s="14"/>
      <c r="Q1336" s="14" t="s">
        <v>119</v>
      </c>
      <c r="R1336" s="14" t="s">
        <v>108</v>
      </c>
      <c r="S1336" s="14" t="s">
        <v>120</v>
      </c>
      <c r="T1336" s="14" t="s">
        <v>120</v>
      </c>
      <c r="U1336" s="14" t="s">
        <v>120</v>
      </c>
      <c r="V1336" s="14" t="s">
        <v>120</v>
      </c>
      <c r="W1336" s="14">
        <v>23</v>
      </c>
      <c r="X1336" s="14">
        <v>87</v>
      </c>
      <c r="Y1336" s="14">
        <v>2628</v>
      </c>
      <c r="Z1336" s="14" t="s">
        <v>2120</v>
      </c>
      <c r="AA1336" s="14" t="s">
        <v>4725</v>
      </c>
      <c r="AB1336" s="14" t="s">
        <v>1005</v>
      </c>
      <c r="AC1336" s="28"/>
      <c r="AD1336" s="28"/>
      <c r="AE1336" s="28"/>
      <c r="AF1336" s="28"/>
    </row>
    <row r="1337" ht="71.25" spans="1:32">
      <c r="A1337" s="32" t="s">
        <v>57</v>
      </c>
      <c r="B1337" s="14" t="s">
        <v>4726</v>
      </c>
      <c r="C1337" s="14" t="s">
        <v>4727</v>
      </c>
      <c r="D1337" s="14" t="s">
        <v>1000</v>
      </c>
      <c r="E1337" s="14" t="s">
        <v>1190</v>
      </c>
      <c r="F1337" s="14" t="s">
        <v>106</v>
      </c>
      <c r="G1337" s="14" t="s">
        <v>357</v>
      </c>
      <c r="H1337" s="14" t="s">
        <v>1192</v>
      </c>
      <c r="I1337" s="14">
        <v>90</v>
      </c>
      <c r="J1337" s="14">
        <v>90</v>
      </c>
      <c r="K1337" s="14">
        <v>90</v>
      </c>
      <c r="L1337" s="14"/>
      <c r="M1337" s="14"/>
      <c r="N1337" s="14"/>
      <c r="O1337" s="14"/>
      <c r="P1337" s="14"/>
      <c r="Q1337" s="14" t="s">
        <v>119</v>
      </c>
      <c r="R1337" s="14" t="s">
        <v>108</v>
      </c>
      <c r="S1337" s="14" t="s">
        <v>120</v>
      </c>
      <c r="T1337" s="14" t="s">
        <v>120</v>
      </c>
      <c r="U1337" s="14" t="s">
        <v>120</v>
      </c>
      <c r="V1337" s="14" t="s">
        <v>120</v>
      </c>
      <c r="W1337" s="14">
        <v>23</v>
      </c>
      <c r="X1337" s="14">
        <v>87</v>
      </c>
      <c r="Y1337" s="14">
        <v>2628</v>
      </c>
      <c r="Z1337" s="14" t="s">
        <v>2120</v>
      </c>
      <c r="AA1337" s="14" t="s">
        <v>4725</v>
      </c>
      <c r="AB1337" s="14" t="s">
        <v>1005</v>
      </c>
      <c r="AC1337" s="28"/>
      <c r="AD1337" s="28"/>
      <c r="AE1337" s="28"/>
      <c r="AF1337" s="28"/>
    </row>
    <row r="1338" ht="71.25" spans="1:32">
      <c r="A1338" s="32" t="s">
        <v>57</v>
      </c>
      <c r="B1338" s="14" t="s">
        <v>4728</v>
      </c>
      <c r="C1338" s="14" t="s">
        <v>4729</v>
      </c>
      <c r="D1338" s="14" t="s">
        <v>1000</v>
      </c>
      <c r="E1338" s="14" t="s">
        <v>1190</v>
      </c>
      <c r="F1338" s="14" t="s">
        <v>106</v>
      </c>
      <c r="G1338" s="14" t="s">
        <v>357</v>
      </c>
      <c r="H1338" s="14" t="s">
        <v>1192</v>
      </c>
      <c r="I1338" s="14">
        <v>40</v>
      </c>
      <c r="J1338" s="14">
        <v>40</v>
      </c>
      <c r="K1338" s="14">
        <v>40</v>
      </c>
      <c r="L1338" s="14"/>
      <c r="M1338" s="14"/>
      <c r="N1338" s="14"/>
      <c r="O1338" s="14"/>
      <c r="P1338" s="14"/>
      <c r="Q1338" s="14" t="s">
        <v>119</v>
      </c>
      <c r="R1338" s="14" t="s">
        <v>108</v>
      </c>
      <c r="S1338" s="14" t="s">
        <v>120</v>
      </c>
      <c r="T1338" s="14" t="s">
        <v>120</v>
      </c>
      <c r="U1338" s="14" t="s">
        <v>120</v>
      </c>
      <c r="V1338" s="14" t="s">
        <v>120</v>
      </c>
      <c r="W1338" s="14">
        <v>23</v>
      </c>
      <c r="X1338" s="14">
        <v>87</v>
      </c>
      <c r="Y1338" s="14">
        <v>2628</v>
      </c>
      <c r="Z1338" s="14" t="s">
        <v>2120</v>
      </c>
      <c r="AA1338" s="14" t="s">
        <v>4725</v>
      </c>
      <c r="AB1338" s="14" t="s">
        <v>1005</v>
      </c>
      <c r="AC1338" s="28"/>
      <c r="AD1338" s="28"/>
      <c r="AE1338" s="28"/>
      <c r="AF1338" s="28"/>
    </row>
    <row r="1339" ht="57" spans="1:32">
      <c r="A1339" s="32" t="s">
        <v>57</v>
      </c>
      <c r="B1339" s="14" t="s">
        <v>4730</v>
      </c>
      <c r="C1339" s="14" t="s">
        <v>4731</v>
      </c>
      <c r="D1339" s="14" t="s">
        <v>1000</v>
      </c>
      <c r="E1339" s="14" t="s">
        <v>2221</v>
      </c>
      <c r="F1339" s="14" t="s">
        <v>106</v>
      </c>
      <c r="G1339" s="14" t="s">
        <v>4732</v>
      </c>
      <c r="H1339" s="14" t="s">
        <v>2222</v>
      </c>
      <c r="I1339" s="14">
        <v>28</v>
      </c>
      <c r="J1339" s="14">
        <v>28</v>
      </c>
      <c r="K1339" s="14">
        <v>28</v>
      </c>
      <c r="L1339" s="14"/>
      <c r="M1339" s="14"/>
      <c r="N1339" s="14"/>
      <c r="O1339" s="14"/>
      <c r="P1339" s="14"/>
      <c r="Q1339" s="14" t="s">
        <v>119</v>
      </c>
      <c r="R1339" s="14" t="s">
        <v>108</v>
      </c>
      <c r="S1339" s="14" t="s">
        <v>120</v>
      </c>
      <c r="T1339" s="14" t="s">
        <v>108</v>
      </c>
      <c r="U1339" s="14" t="s">
        <v>108</v>
      </c>
      <c r="V1339" s="14" t="s">
        <v>120</v>
      </c>
      <c r="W1339" s="14">
        <v>25</v>
      </c>
      <c r="X1339" s="14">
        <v>80</v>
      </c>
      <c r="Y1339" s="14">
        <v>302</v>
      </c>
      <c r="Z1339" s="14" t="s">
        <v>1197</v>
      </c>
      <c r="AA1339" s="14" t="s">
        <v>4733</v>
      </c>
      <c r="AB1339" s="14" t="s">
        <v>1005</v>
      </c>
      <c r="AC1339" s="28"/>
      <c r="AD1339" s="28"/>
      <c r="AE1339" s="28"/>
      <c r="AF1339" s="28"/>
    </row>
    <row r="1340" ht="71.25" spans="1:32">
      <c r="A1340" s="32" t="s">
        <v>57</v>
      </c>
      <c r="B1340" s="14" t="s">
        <v>4734</v>
      </c>
      <c r="C1340" s="14" t="s">
        <v>4735</v>
      </c>
      <c r="D1340" s="14" t="s">
        <v>1000</v>
      </c>
      <c r="E1340" s="14" t="s">
        <v>2221</v>
      </c>
      <c r="F1340" s="14" t="s">
        <v>106</v>
      </c>
      <c r="G1340" s="14" t="s">
        <v>4732</v>
      </c>
      <c r="H1340" s="14" t="s">
        <v>2222</v>
      </c>
      <c r="I1340" s="14">
        <v>70</v>
      </c>
      <c r="J1340" s="14">
        <v>70</v>
      </c>
      <c r="K1340" s="14">
        <v>70</v>
      </c>
      <c r="L1340" s="14"/>
      <c r="M1340" s="14"/>
      <c r="N1340" s="14"/>
      <c r="O1340" s="14"/>
      <c r="P1340" s="14"/>
      <c r="Q1340" s="14" t="s">
        <v>119</v>
      </c>
      <c r="R1340" s="14" t="s">
        <v>108</v>
      </c>
      <c r="S1340" s="14" t="s">
        <v>120</v>
      </c>
      <c r="T1340" s="14" t="s">
        <v>108</v>
      </c>
      <c r="U1340" s="14" t="s">
        <v>108</v>
      </c>
      <c r="V1340" s="14" t="s">
        <v>120</v>
      </c>
      <c r="W1340" s="14">
        <v>36</v>
      </c>
      <c r="X1340" s="14">
        <v>134</v>
      </c>
      <c r="Y1340" s="14">
        <v>302</v>
      </c>
      <c r="Z1340" s="14" t="s">
        <v>1197</v>
      </c>
      <c r="AA1340" s="14" t="s">
        <v>4733</v>
      </c>
      <c r="AB1340" s="14" t="s">
        <v>1005</v>
      </c>
      <c r="AC1340" s="28"/>
      <c r="AD1340" s="28"/>
      <c r="AE1340" s="28"/>
      <c r="AF1340" s="28"/>
    </row>
    <row r="1341" ht="57" spans="1:32">
      <c r="A1341" s="32" t="s">
        <v>57</v>
      </c>
      <c r="B1341" s="14" t="s">
        <v>4736</v>
      </c>
      <c r="C1341" s="14" t="s">
        <v>4737</v>
      </c>
      <c r="D1341" s="14" t="s">
        <v>1000</v>
      </c>
      <c r="E1341" s="14" t="s">
        <v>2221</v>
      </c>
      <c r="F1341" s="14" t="s">
        <v>106</v>
      </c>
      <c r="G1341" s="14" t="s">
        <v>4732</v>
      </c>
      <c r="H1341" s="14" t="s">
        <v>2222</v>
      </c>
      <c r="I1341" s="14">
        <v>26</v>
      </c>
      <c r="J1341" s="14">
        <v>26</v>
      </c>
      <c r="K1341" s="14">
        <v>26</v>
      </c>
      <c r="L1341" s="14"/>
      <c r="M1341" s="14"/>
      <c r="N1341" s="14"/>
      <c r="O1341" s="14"/>
      <c r="P1341" s="14"/>
      <c r="Q1341" s="14" t="s">
        <v>119</v>
      </c>
      <c r="R1341" s="14" t="s">
        <v>108</v>
      </c>
      <c r="S1341" s="14" t="s">
        <v>120</v>
      </c>
      <c r="T1341" s="14" t="s">
        <v>108</v>
      </c>
      <c r="U1341" s="14" t="s">
        <v>108</v>
      </c>
      <c r="V1341" s="14" t="s">
        <v>120</v>
      </c>
      <c r="W1341" s="14">
        <v>58</v>
      </c>
      <c r="X1341" s="14">
        <v>236</v>
      </c>
      <c r="Y1341" s="14">
        <v>236</v>
      </c>
      <c r="Z1341" s="14" t="s">
        <v>1197</v>
      </c>
      <c r="AA1341" s="14" t="s">
        <v>4733</v>
      </c>
      <c r="AB1341" s="14" t="s">
        <v>1005</v>
      </c>
      <c r="AC1341" s="28"/>
      <c r="AD1341" s="28"/>
      <c r="AE1341" s="28"/>
      <c r="AF1341" s="28"/>
    </row>
    <row r="1342" ht="85.5" spans="1:32">
      <c r="A1342" s="32" t="s">
        <v>57</v>
      </c>
      <c r="B1342" s="14" t="s">
        <v>4738</v>
      </c>
      <c r="C1342" s="14" t="s">
        <v>4739</v>
      </c>
      <c r="D1342" s="14" t="s">
        <v>1000</v>
      </c>
      <c r="E1342" s="14" t="s">
        <v>4740</v>
      </c>
      <c r="F1342" s="14" t="s">
        <v>106</v>
      </c>
      <c r="G1342" s="14" t="s">
        <v>4741</v>
      </c>
      <c r="H1342" s="14" t="s">
        <v>4742</v>
      </c>
      <c r="I1342" s="14">
        <v>28</v>
      </c>
      <c r="J1342" s="14">
        <v>28</v>
      </c>
      <c r="K1342" s="14">
        <v>28</v>
      </c>
      <c r="L1342" s="14"/>
      <c r="M1342" s="14"/>
      <c r="N1342" s="14"/>
      <c r="O1342" s="14"/>
      <c r="P1342" s="14"/>
      <c r="Q1342" s="14" t="s">
        <v>119</v>
      </c>
      <c r="R1342" s="14" t="s">
        <v>108</v>
      </c>
      <c r="S1342" s="14" t="s">
        <v>120</v>
      </c>
      <c r="T1342" s="14" t="s">
        <v>120</v>
      </c>
      <c r="U1342" s="14" t="s">
        <v>120</v>
      </c>
      <c r="V1342" s="14" t="s">
        <v>120</v>
      </c>
      <c r="W1342" s="14">
        <v>113</v>
      </c>
      <c r="X1342" s="14">
        <v>365</v>
      </c>
      <c r="Y1342" s="14">
        <v>1401</v>
      </c>
      <c r="Z1342" s="14" t="s">
        <v>1197</v>
      </c>
      <c r="AA1342" s="14" t="s">
        <v>4743</v>
      </c>
      <c r="AB1342" s="14" t="s">
        <v>1005</v>
      </c>
      <c r="AC1342" s="28"/>
      <c r="AD1342" s="28"/>
      <c r="AE1342" s="28"/>
      <c r="AF1342" s="28"/>
    </row>
    <row r="1343" ht="57" spans="1:32">
      <c r="A1343" s="32" t="s">
        <v>57</v>
      </c>
      <c r="B1343" s="14" t="s">
        <v>4744</v>
      </c>
      <c r="C1343" s="14" t="s">
        <v>4745</v>
      </c>
      <c r="D1343" s="14" t="s">
        <v>1000</v>
      </c>
      <c r="E1343" s="14" t="s">
        <v>4746</v>
      </c>
      <c r="F1343" s="14" t="s">
        <v>106</v>
      </c>
      <c r="G1343" s="14" t="s">
        <v>4747</v>
      </c>
      <c r="H1343" s="14" t="s">
        <v>4748</v>
      </c>
      <c r="I1343" s="14">
        <v>46</v>
      </c>
      <c r="J1343" s="14">
        <v>46</v>
      </c>
      <c r="K1343" s="14">
        <v>46</v>
      </c>
      <c r="L1343" s="14"/>
      <c r="M1343" s="14"/>
      <c r="N1343" s="14"/>
      <c r="O1343" s="14"/>
      <c r="P1343" s="14"/>
      <c r="Q1343" s="14" t="s">
        <v>119</v>
      </c>
      <c r="R1343" s="14" t="s">
        <v>108</v>
      </c>
      <c r="S1343" s="14" t="s">
        <v>120</v>
      </c>
      <c r="T1343" s="14" t="s">
        <v>120</v>
      </c>
      <c r="U1343" s="14" t="s">
        <v>120</v>
      </c>
      <c r="V1343" s="14" t="s">
        <v>120</v>
      </c>
      <c r="W1343" s="14">
        <v>12</v>
      </c>
      <c r="X1343" s="14">
        <v>41</v>
      </c>
      <c r="Y1343" s="14">
        <v>128</v>
      </c>
      <c r="Z1343" s="14" t="s">
        <v>1197</v>
      </c>
      <c r="AA1343" s="14" t="s">
        <v>1774</v>
      </c>
      <c r="AB1343" s="14" t="s">
        <v>1005</v>
      </c>
      <c r="AC1343" s="28"/>
      <c r="AD1343" s="28"/>
      <c r="AE1343" s="28"/>
      <c r="AF1343" s="28"/>
    </row>
    <row r="1344" ht="57" spans="1:32">
      <c r="A1344" s="32" t="s">
        <v>57</v>
      </c>
      <c r="B1344" s="14" t="s">
        <v>4749</v>
      </c>
      <c r="C1344" s="14" t="s">
        <v>4750</v>
      </c>
      <c r="D1344" s="14" t="s">
        <v>1000</v>
      </c>
      <c r="E1344" s="14" t="s">
        <v>4746</v>
      </c>
      <c r="F1344" s="14" t="s">
        <v>106</v>
      </c>
      <c r="G1344" s="14" t="s">
        <v>4747</v>
      </c>
      <c r="H1344" s="14" t="s">
        <v>4748</v>
      </c>
      <c r="I1344" s="14">
        <v>105</v>
      </c>
      <c r="J1344" s="14">
        <v>105</v>
      </c>
      <c r="K1344" s="14">
        <v>105</v>
      </c>
      <c r="L1344" s="14"/>
      <c r="M1344" s="14"/>
      <c r="N1344" s="14"/>
      <c r="O1344" s="14"/>
      <c r="P1344" s="14"/>
      <c r="Q1344" s="14" t="s">
        <v>119</v>
      </c>
      <c r="R1344" s="14" t="s">
        <v>108</v>
      </c>
      <c r="S1344" s="14" t="s">
        <v>120</v>
      </c>
      <c r="T1344" s="14" t="s">
        <v>120</v>
      </c>
      <c r="U1344" s="14" t="s">
        <v>120</v>
      </c>
      <c r="V1344" s="14" t="s">
        <v>120</v>
      </c>
      <c r="W1344" s="14">
        <v>30</v>
      </c>
      <c r="X1344" s="14">
        <v>112</v>
      </c>
      <c r="Y1344" s="14">
        <v>462</v>
      </c>
      <c r="Z1344" s="14" t="s">
        <v>1197</v>
      </c>
      <c r="AA1344" s="14" t="s">
        <v>4751</v>
      </c>
      <c r="AB1344" s="14" t="s">
        <v>1005</v>
      </c>
      <c r="AC1344" s="28"/>
      <c r="AD1344" s="28"/>
      <c r="AE1344" s="28"/>
      <c r="AF1344" s="28"/>
    </row>
    <row r="1345" ht="57" spans="1:32">
      <c r="A1345" s="32" t="s">
        <v>57</v>
      </c>
      <c r="B1345" s="14" t="s">
        <v>4752</v>
      </c>
      <c r="C1345" s="14" t="s">
        <v>4753</v>
      </c>
      <c r="D1345" s="14" t="s">
        <v>1000</v>
      </c>
      <c r="E1345" s="14" t="s">
        <v>4746</v>
      </c>
      <c r="F1345" s="14" t="s">
        <v>106</v>
      </c>
      <c r="G1345" s="14" t="s">
        <v>4747</v>
      </c>
      <c r="H1345" s="14" t="s">
        <v>4748</v>
      </c>
      <c r="I1345" s="14">
        <v>17</v>
      </c>
      <c r="J1345" s="14">
        <v>17</v>
      </c>
      <c r="K1345" s="14">
        <v>17</v>
      </c>
      <c r="L1345" s="14"/>
      <c r="M1345" s="14"/>
      <c r="N1345" s="14"/>
      <c r="O1345" s="14"/>
      <c r="P1345" s="14"/>
      <c r="Q1345" s="14" t="s">
        <v>119</v>
      </c>
      <c r="R1345" s="14" t="s">
        <v>108</v>
      </c>
      <c r="S1345" s="14" t="s">
        <v>120</v>
      </c>
      <c r="T1345" s="14" t="s">
        <v>120</v>
      </c>
      <c r="U1345" s="14" t="s">
        <v>120</v>
      </c>
      <c r="V1345" s="14" t="s">
        <v>120</v>
      </c>
      <c r="W1345" s="14">
        <v>8</v>
      </c>
      <c r="X1345" s="14">
        <v>26</v>
      </c>
      <c r="Y1345" s="14">
        <v>120</v>
      </c>
      <c r="Z1345" s="14" t="s">
        <v>1197</v>
      </c>
      <c r="AA1345" s="14" t="s">
        <v>1774</v>
      </c>
      <c r="AB1345" s="14" t="s">
        <v>1005</v>
      </c>
      <c r="AC1345" s="28"/>
      <c r="AD1345" s="28"/>
      <c r="AE1345" s="28"/>
      <c r="AF1345" s="28"/>
    </row>
    <row r="1346" ht="57" spans="1:32">
      <c r="A1346" s="32" t="s">
        <v>57</v>
      </c>
      <c r="B1346" s="14" t="s">
        <v>4754</v>
      </c>
      <c r="C1346" s="14" t="s">
        <v>4755</v>
      </c>
      <c r="D1346" s="14" t="s">
        <v>1000</v>
      </c>
      <c r="E1346" s="14" t="s">
        <v>4746</v>
      </c>
      <c r="F1346" s="14" t="s">
        <v>106</v>
      </c>
      <c r="G1346" s="14" t="s">
        <v>4747</v>
      </c>
      <c r="H1346" s="14" t="s">
        <v>4748</v>
      </c>
      <c r="I1346" s="14">
        <v>28</v>
      </c>
      <c r="J1346" s="14">
        <v>28</v>
      </c>
      <c r="K1346" s="14">
        <v>28</v>
      </c>
      <c r="L1346" s="14"/>
      <c r="M1346" s="14"/>
      <c r="N1346" s="14"/>
      <c r="O1346" s="14"/>
      <c r="P1346" s="14"/>
      <c r="Q1346" s="14" t="s">
        <v>119</v>
      </c>
      <c r="R1346" s="14" t="s">
        <v>108</v>
      </c>
      <c r="S1346" s="14" t="s">
        <v>120</v>
      </c>
      <c r="T1346" s="14" t="s">
        <v>120</v>
      </c>
      <c r="U1346" s="14" t="s">
        <v>120</v>
      </c>
      <c r="V1346" s="14" t="s">
        <v>120</v>
      </c>
      <c r="W1346" s="14">
        <v>6</v>
      </c>
      <c r="X1346" s="14">
        <v>19</v>
      </c>
      <c r="Y1346" s="14">
        <v>282</v>
      </c>
      <c r="Z1346" s="14" t="s">
        <v>1197</v>
      </c>
      <c r="AA1346" s="14" t="s">
        <v>4751</v>
      </c>
      <c r="AB1346" s="14" t="s">
        <v>1005</v>
      </c>
      <c r="AC1346" s="28"/>
      <c r="AD1346" s="28"/>
      <c r="AE1346" s="28"/>
      <c r="AF1346" s="28"/>
    </row>
    <row r="1347" ht="57" spans="1:32">
      <c r="A1347" s="32" t="s">
        <v>57</v>
      </c>
      <c r="B1347" s="14" t="s">
        <v>4756</v>
      </c>
      <c r="C1347" s="14" t="s">
        <v>4757</v>
      </c>
      <c r="D1347" s="14" t="s">
        <v>1000</v>
      </c>
      <c r="E1347" s="14" t="s">
        <v>4746</v>
      </c>
      <c r="F1347" s="14" t="s">
        <v>106</v>
      </c>
      <c r="G1347" s="14" t="s">
        <v>4747</v>
      </c>
      <c r="H1347" s="14" t="s">
        <v>4748</v>
      </c>
      <c r="I1347" s="14">
        <v>9.8</v>
      </c>
      <c r="J1347" s="14">
        <v>9.8</v>
      </c>
      <c r="K1347" s="14">
        <v>9.8</v>
      </c>
      <c r="L1347" s="14"/>
      <c r="M1347" s="14"/>
      <c r="N1347" s="14"/>
      <c r="O1347" s="14"/>
      <c r="P1347" s="14"/>
      <c r="Q1347" s="14" t="s">
        <v>119</v>
      </c>
      <c r="R1347" s="14" t="s">
        <v>108</v>
      </c>
      <c r="S1347" s="14" t="s">
        <v>120</v>
      </c>
      <c r="T1347" s="14" t="s">
        <v>120</v>
      </c>
      <c r="U1347" s="14" t="s">
        <v>120</v>
      </c>
      <c r="V1347" s="14" t="s">
        <v>120</v>
      </c>
      <c r="W1347" s="14">
        <v>5</v>
      </c>
      <c r="X1347" s="14">
        <v>15</v>
      </c>
      <c r="Y1347" s="14">
        <v>75</v>
      </c>
      <c r="Z1347" s="14" t="s">
        <v>1197</v>
      </c>
      <c r="AA1347" s="14" t="s">
        <v>1774</v>
      </c>
      <c r="AB1347" s="14" t="s">
        <v>1005</v>
      </c>
      <c r="AC1347" s="28"/>
      <c r="AD1347" s="28"/>
      <c r="AE1347" s="28"/>
      <c r="AF1347" s="28"/>
    </row>
    <row r="1348" ht="57" spans="1:32">
      <c r="A1348" s="32" t="s">
        <v>57</v>
      </c>
      <c r="B1348" s="14" t="s">
        <v>4758</v>
      </c>
      <c r="C1348" s="14" t="s">
        <v>4759</v>
      </c>
      <c r="D1348" s="14" t="s">
        <v>1000</v>
      </c>
      <c r="E1348" s="14" t="s">
        <v>4746</v>
      </c>
      <c r="F1348" s="14" t="s">
        <v>106</v>
      </c>
      <c r="G1348" s="14" t="s">
        <v>4747</v>
      </c>
      <c r="H1348" s="14" t="s">
        <v>4748</v>
      </c>
      <c r="I1348" s="14">
        <v>8.4</v>
      </c>
      <c r="J1348" s="14">
        <v>8.4</v>
      </c>
      <c r="K1348" s="14">
        <v>8.4</v>
      </c>
      <c r="L1348" s="14"/>
      <c r="M1348" s="14"/>
      <c r="N1348" s="14"/>
      <c r="O1348" s="14"/>
      <c r="P1348" s="14"/>
      <c r="Q1348" s="14" t="s">
        <v>119</v>
      </c>
      <c r="R1348" s="14" t="s">
        <v>108</v>
      </c>
      <c r="S1348" s="14" t="s">
        <v>120</v>
      </c>
      <c r="T1348" s="14" t="s">
        <v>120</v>
      </c>
      <c r="U1348" s="14" t="s">
        <v>120</v>
      </c>
      <c r="V1348" s="14" t="s">
        <v>120</v>
      </c>
      <c r="W1348" s="14">
        <v>3</v>
      </c>
      <c r="X1348" s="14">
        <v>12</v>
      </c>
      <c r="Y1348" s="14">
        <v>201</v>
      </c>
      <c r="Z1348" s="14" t="s">
        <v>1197</v>
      </c>
      <c r="AA1348" s="14" t="s">
        <v>1774</v>
      </c>
      <c r="AB1348" s="14" t="s">
        <v>1005</v>
      </c>
      <c r="AC1348" s="28"/>
      <c r="AD1348" s="28"/>
      <c r="AE1348" s="28"/>
      <c r="AF1348" s="28"/>
    </row>
    <row r="1349" ht="57" spans="1:32">
      <c r="A1349" s="32" t="s">
        <v>57</v>
      </c>
      <c r="B1349" s="14" t="s">
        <v>4760</v>
      </c>
      <c r="C1349" s="14" t="s">
        <v>4761</v>
      </c>
      <c r="D1349" s="14" t="s">
        <v>1000</v>
      </c>
      <c r="E1349" s="14" t="s">
        <v>4746</v>
      </c>
      <c r="F1349" s="14" t="s">
        <v>106</v>
      </c>
      <c r="G1349" s="14" t="s">
        <v>4747</v>
      </c>
      <c r="H1349" s="14" t="s">
        <v>4748</v>
      </c>
      <c r="I1349" s="14">
        <v>9.8</v>
      </c>
      <c r="J1349" s="14">
        <v>9.8</v>
      </c>
      <c r="K1349" s="14">
        <v>9.8</v>
      </c>
      <c r="L1349" s="14"/>
      <c r="M1349" s="14"/>
      <c r="N1349" s="14"/>
      <c r="O1349" s="14"/>
      <c r="P1349" s="14"/>
      <c r="Q1349" s="14" t="s">
        <v>119</v>
      </c>
      <c r="R1349" s="14" t="s">
        <v>108</v>
      </c>
      <c r="S1349" s="14" t="s">
        <v>120</v>
      </c>
      <c r="T1349" s="14" t="s">
        <v>120</v>
      </c>
      <c r="U1349" s="14" t="s">
        <v>120</v>
      </c>
      <c r="V1349" s="14" t="s">
        <v>120</v>
      </c>
      <c r="W1349" s="14">
        <v>6</v>
      </c>
      <c r="X1349" s="14">
        <v>28</v>
      </c>
      <c r="Y1349" s="14">
        <v>121</v>
      </c>
      <c r="Z1349" s="14" t="s">
        <v>1197</v>
      </c>
      <c r="AA1349" s="14" t="s">
        <v>1774</v>
      </c>
      <c r="AB1349" s="14" t="s">
        <v>1005</v>
      </c>
      <c r="AC1349" s="28"/>
      <c r="AD1349" s="28"/>
      <c r="AE1349" s="28"/>
      <c r="AF1349" s="28"/>
    </row>
    <row r="1350" ht="57" spans="1:32">
      <c r="A1350" s="32" t="s">
        <v>57</v>
      </c>
      <c r="B1350" s="14" t="s">
        <v>4762</v>
      </c>
      <c r="C1350" s="14" t="s">
        <v>4763</v>
      </c>
      <c r="D1350" s="14" t="s">
        <v>1000</v>
      </c>
      <c r="E1350" s="14" t="s">
        <v>4746</v>
      </c>
      <c r="F1350" s="14" t="s">
        <v>106</v>
      </c>
      <c r="G1350" s="14" t="s">
        <v>4747</v>
      </c>
      <c r="H1350" s="14" t="s">
        <v>4748</v>
      </c>
      <c r="I1350" s="14">
        <v>28</v>
      </c>
      <c r="J1350" s="14">
        <v>28</v>
      </c>
      <c r="K1350" s="14">
        <v>28</v>
      </c>
      <c r="L1350" s="14"/>
      <c r="M1350" s="14"/>
      <c r="N1350" s="14"/>
      <c r="O1350" s="14"/>
      <c r="P1350" s="14"/>
      <c r="Q1350" s="14" t="s">
        <v>119</v>
      </c>
      <c r="R1350" s="14" t="s">
        <v>108</v>
      </c>
      <c r="S1350" s="14" t="s">
        <v>120</v>
      </c>
      <c r="T1350" s="14" t="s">
        <v>120</v>
      </c>
      <c r="U1350" s="14" t="s">
        <v>120</v>
      </c>
      <c r="V1350" s="14" t="s">
        <v>120</v>
      </c>
      <c r="W1350" s="14">
        <v>10</v>
      </c>
      <c r="X1350" s="14">
        <v>33</v>
      </c>
      <c r="Y1350" s="14">
        <v>131</v>
      </c>
      <c r="Z1350" s="14" t="s">
        <v>1197</v>
      </c>
      <c r="AA1350" s="14" t="s">
        <v>4751</v>
      </c>
      <c r="AB1350" s="14" t="s">
        <v>1005</v>
      </c>
      <c r="AC1350" s="28"/>
      <c r="AD1350" s="28"/>
      <c r="AE1350" s="28"/>
      <c r="AF1350" s="28"/>
    </row>
    <row r="1351" ht="57" spans="1:32">
      <c r="A1351" s="32" t="s">
        <v>57</v>
      </c>
      <c r="B1351" s="14" t="s">
        <v>4764</v>
      </c>
      <c r="C1351" s="14" t="s">
        <v>4765</v>
      </c>
      <c r="D1351" s="14" t="s">
        <v>1000</v>
      </c>
      <c r="E1351" s="14" t="s">
        <v>1279</v>
      </c>
      <c r="F1351" s="14" t="s">
        <v>106</v>
      </c>
      <c r="G1351" s="14" t="s">
        <v>1280</v>
      </c>
      <c r="H1351" s="14" t="s">
        <v>1281</v>
      </c>
      <c r="I1351" s="14">
        <v>28</v>
      </c>
      <c r="J1351" s="14">
        <v>28</v>
      </c>
      <c r="K1351" s="14">
        <v>28</v>
      </c>
      <c r="L1351" s="14"/>
      <c r="M1351" s="14"/>
      <c r="N1351" s="14"/>
      <c r="O1351" s="14"/>
      <c r="P1351" s="14"/>
      <c r="Q1351" s="14" t="s">
        <v>119</v>
      </c>
      <c r="R1351" s="14" t="s">
        <v>108</v>
      </c>
      <c r="S1351" s="14" t="s">
        <v>108</v>
      </c>
      <c r="T1351" s="14" t="s">
        <v>120</v>
      </c>
      <c r="U1351" s="14" t="s">
        <v>108</v>
      </c>
      <c r="V1351" s="14" t="s">
        <v>120</v>
      </c>
      <c r="W1351" s="14">
        <v>70</v>
      </c>
      <c r="X1351" s="14">
        <v>145</v>
      </c>
      <c r="Y1351" s="14">
        <v>1200</v>
      </c>
      <c r="Z1351" s="14" t="s">
        <v>1197</v>
      </c>
      <c r="AA1351" s="14" t="s">
        <v>1282</v>
      </c>
      <c r="AB1351" s="14" t="s">
        <v>1005</v>
      </c>
      <c r="AC1351" s="28"/>
      <c r="AD1351" s="28"/>
      <c r="AE1351" s="28"/>
      <c r="AF1351" s="28"/>
    </row>
    <row r="1352" ht="57" spans="1:32">
      <c r="A1352" s="32" t="s">
        <v>57</v>
      </c>
      <c r="B1352" s="14" t="s">
        <v>4766</v>
      </c>
      <c r="C1352" s="14" t="s">
        <v>4767</v>
      </c>
      <c r="D1352" s="14" t="s">
        <v>1000</v>
      </c>
      <c r="E1352" s="14" t="s">
        <v>1279</v>
      </c>
      <c r="F1352" s="14" t="s">
        <v>106</v>
      </c>
      <c r="G1352" s="14" t="s">
        <v>1280</v>
      </c>
      <c r="H1352" s="14" t="s">
        <v>1281</v>
      </c>
      <c r="I1352" s="14">
        <v>26</v>
      </c>
      <c r="J1352" s="14">
        <v>26</v>
      </c>
      <c r="K1352" s="14">
        <v>26</v>
      </c>
      <c r="L1352" s="14"/>
      <c r="M1352" s="14"/>
      <c r="N1352" s="14"/>
      <c r="O1352" s="14"/>
      <c r="P1352" s="14"/>
      <c r="Q1352" s="14" t="s">
        <v>119</v>
      </c>
      <c r="R1352" s="14" t="s">
        <v>108</v>
      </c>
      <c r="S1352" s="14" t="s">
        <v>108</v>
      </c>
      <c r="T1352" s="14" t="s">
        <v>120</v>
      </c>
      <c r="U1352" s="14" t="s">
        <v>108</v>
      </c>
      <c r="V1352" s="14" t="s">
        <v>120</v>
      </c>
      <c r="W1352" s="14">
        <v>70</v>
      </c>
      <c r="X1352" s="14">
        <v>145</v>
      </c>
      <c r="Y1352" s="14">
        <v>1200</v>
      </c>
      <c r="Z1352" s="14" t="s">
        <v>1197</v>
      </c>
      <c r="AA1352" s="14" t="s">
        <v>1282</v>
      </c>
      <c r="AB1352" s="14" t="s">
        <v>1005</v>
      </c>
      <c r="AC1352" s="28"/>
      <c r="AD1352" s="28"/>
      <c r="AE1352" s="28"/>
      <c r="AF1352" s="28"/>
    </row>
    <row r="1353" ht="71.25" spans="1:32">
      <c r="A1353" s="32" t="s">
        <v>57</v>
      </c>
      <c r="B1353" s="14" t="s">
        <v>4768</v>
      </c>
      <c r="C1353" s="14" t="s">
        <v>4769</v>
      </c>
      <c r="D1353" s="14" t="s">
        <v>1000</v>
      </c>
      <c r="E1353" s="14" t="s">
        <v>1285</v>
      </c>
      <c r="F1353" s="14" t="s">
        <v>106</v>
      </c>
      <c r="G1353" s="14" t="s">
        <v>1285</v>
      </c>
      <c r="H1353" s="14" t="s">
        <v>684</v>
      </c>
      <c r="I1353" s="14">
        <v>27</v>
      </c>
      <c r="J1353" s="14">
        <v>27</v>
      </c>
      <c r="K1353" s="14">
        <v>27</v>
      </c>
      <c r="L1353" s="14"/>
      <c r="M1353" s="14"/>
      <c r="N1353" s="14"/>
      <c r="O1353" s="14"/>
      <c r="P1353" s="14"/>
      <c r="Q1353" s="14" t="s">
        <v>119</v>
      </c>
      <c r="R1353" s="14" t="s">
        <v>108</v>
      </c>
      <c r="S1353" s="14" t="s">
        <v>108</v>
      </c>
      <c r="T1353" s="14" t="s">
        <v>120</v>
      </c>
      <c r="U1353" s="14" t="s">
        <v>120</v>
      </c>
      <c r="V1353" s="14" t="s">
        <v>120</v>
      </c>
      <c r="W1353" s="14">
        <v>320</v>
      </c>
      <c r="X1353" s="14">
        <v>873</v>
      </c>
      <c r="Y1353" s="14">
        <v>920</v>
      </c>
      <c r="Z1353" s="14" t="s">
        <v>1197</v>
      </c>
      <c r="AA1353" s="14" t="s">
        <v>4770</v>
      </c>
      <c r="AB1353" s="14" t="s">
        <v>1005</v>
      </c>
      <c r="AC1353" s="28"/>
      <c r="AD1353" s="28"/>
      <c r="AE1353" s="28"/>
      <c r="AF1353" s="28"/>
    </row>
    <row r="1354" ht="57" spans="1:32">
      <c r="A1354" s="32" t="s">
        <v>57</v>
      </c>
      <c r="B1354" s="14" t="s">
        <v>4771</v>
      </c>
      <c r="C1354" s="14" t="s">
        <v>4772</v>
      </c>
      <c r="D1354" s="14" t="s">
        <v>1000</v>
      </c>
      <c r="E1354" s="14" t="s">
        <v>1021</v>
      </c>
      <c r="F1354" s="14" t="s">
        <v>106</v>
      </c>
      <c r="G1354" s="14" t="s">
        <v>1021</v>
      </c>
      <c r="H1354" s="14" t="s">
        <v>1022</v>
      </c>
      <c r="I1354" s="14">
        <v>20</v>
      </c>
      <c r="J1354" s="14">
        <v>20</v>
      </c>
      <c r="K1354" s="14">
        <v>20</v>
      </c>
      <c r="L1354" s="14"/>
      <c r="M1354" s="14"/>
      <c r="N1354" s="14"/>
      <c r="O1354" s="14"/>
      <c r="P1354" s="14"/>
      <c r="Q1354" s="14" t="s">
        <v>119</v>
      </c>
      <c r="R1354" s="14" t="s">
        <v>108</v>
      </c>
      <c r="S1354" s="14" t="s">
        <v>108</v>
      </c>
      <c r="T1354" s="14" t="s">
        <v>120</v>
      </c>
      <c r="U1354" s="14" t="s">
        <v>120</v>
      </c>
      <c r="V1354" s="14" t="s">
        <v>120</v>
      </c>
      <c r="W1354" s="14">
        <v>9</v>
      </c>
      <c r="X1354" s="14">
        <v>30</v>
      </c>
      <c r="Y1354" s="14">
        <v>168</v>
      </c>
      <c r="Z1354" s="14" t="s">
        <v>1197</v>
      </c>
      <c r="AA1354" s="14" t="s">
        <v>4773</v>
      </c>
      <c r="AB1354" s="14" t="s">
        <v>1005</v>
      </c>
      <c r="AC1354" s="28"/>
      <c r="AD1354" s="28"/>
      <c r="AE1354" s="28"/>
      <c r="AF1354" s="28"/>
    </row>
    <row r="1355" ht="57" spans="1:32">
      <c r="A1355" s="32" t="s">
        <v>57</v>
      </c>
      <c r="B1355" s="14" t="s">
        <v>4774</v>
      </c>
      <c r="C1355" s="14" t="s">
        <v>4775</v>
      </c>
      <c r="D1355" s="14" t="s">
        <v>1000</v>
      </c>
      <c r="E1355" s="14" t="s">
        <v>1030</v>
      </c>
      <c r="F1355" s="14" t="s">
        <v>106</v>
      </c>
      <c r="G1355" s="14" t="s">
        <v>1031</v>
      </c>
      <c r="H1355" s="14" t="s">
        <v>1032</v>
      </c>
      <c r="I1355" s="14">
        <v>20</v>
      </c>
      <c r="J1355" s="14">
        <v>20</v>
      </c>
      <c r="K1355" s="14">
        <v>20</v>
      </c>
      <c r="L1355" s="14"/>
      <c r="M1355" s="14"/>
      <c r="N1355" s="14"/>
      <c r="O1355" s="14"/>
      <c r="P1355" s="14"/>
      <c r="Q1355" s="14" t="s">
        <v>119</v>
      </c>
      <c r="R1355" s="14" t="s">
        <v>108</v>
      </c>
      <c r="S1355" s="14" t="s">
        <v>120</v>
      </c>
      <c r="T1355" s="14" t="s">
        <v>108</v>
      </c>
      <c r="U1355" s="14" t="s">
        <v>108</v>
      </c>
      <c r="V1355" s="14" t="s">
        <v>120</v>
      </c>
      <c r="W1355" s="14">
        <v>13</v>
      </c>
      <c r="X1355" s="14">
        <v>33</v>
      </c>
      <c r="Y1355" s="14">
        <v>105</v>
      </c>
      <c r="Z1355" s="14" t="s">
        <v>1197</v>
      </c>
      <c r="AA1355" s="14" t="s">
        <v>4773</v>
      </c>
      <c r="AB1355" s="14" t="s">
        <v>1005</v>
      </c>
      <c r="AC1355" s="28"/>
      <c r="AD1355" s="28"/>
      <c r="AE1355" s="28"/>
      <c r="AF1355" s="28"/>
    </row>
    <row r="1356" ht="71.25" spans="1:32">
      <c r="A1356" s="32" t="s">
        <v>57</v>
      </c>
      <c r="B1356" s="14" t="s">
        <v>4776</v>
      </c>
      <c r="C1356" s="14" t="s">
        <v>4777</v>
      </c>
      <c r="D1356" s="14" t="s">
        <v>1000</v>
      </c>
      <c r="E1356" s="14" t="s">
        <v>1030</v>
      </c>
      <c r="F1356" s="14" t="s">
        <v>106</v>
      </c>
      <c r="G1356" s="14" t="s">
        <v>1031</v>
      </c>
      <c r="H1356" s="14" t="s">
        <v>1032</v>
      </c>
      <c r="I1356" s="14">
        <v>26</v>
      </c>
      <c r="J1356" s="14">
        <v>26</v>
      </c>
      <c r="K1356" s="14">
        <v>26</v>
      </c>
      <c r="L1356" s="14"/>
      <c r="M1356" s="14"/>
      <c r="N1356" s="14"/>
      <c r="O1356" s="14"/>
      <c r="P1356" s="14"/>
      <c r="Q1356" s="14" t="s">
        <v>119</v>
      </c>
      <c r="R1356" s="14" t="s">
        <v>108</v>
      </c>
      <c r="S1356" s="14" t="s">
        <v>120</v>
      </c>
      <c r="T1356" s="14" t="s">
        <v>108</v>
      </c>
      <c r="U1356" s="14" t="s">
        <v>108</v>
      </c>
      <c r="V1356" s="14" t="s">
        <v>120</v>
      </c>
      <c r="W1356" s="14">
        <v>13</v>
      </c>
      <c r="X1356" s="14">
        <v>33</v>
      </c>
      <c r="Y1356" s="14">
        <v>105</v>
      </c>
      <c r="Z1356" s="14" t="s">
        <v>1197</v>
      </c>
      <c r="AA1356" s="14" t="s">
        <v>4773</v>
      </c>
      <c r="AB1356" s="14" t="s">
        <v>1005</v>
      </c>
      <c r="AC1356" s="28"/>
      <c r="AD1356" s="28"/>
      <c r="AE1356" s="28"/>
      <c r="AF1356" s="28"/>
    </row>
    <row r="1357" ht="57" spans="1:32">
      <c r="A1357" s="32" t="s">
        <v>57</v>
      </c>
      <c r="B1357" s="14" t="s">
        <v>4778</v>
      </c>
      <c r="C1357" s="14" t="s">
        <v>4779</v>
      </c>
      <c r="D1357" s="14" t="s">
        <v>1000</v>
      </c>
      <c r="E1357" s="14" t="s">
        <v>1030</v>
      </c>
      <c r="F1357" s="14" t="s">
        <v>106</v>
      </c>
      <c r="G1357" s="14" t="s">
        <v>1031</v>
      </c>
      <c r="H1357" s="14" t="s">
        <v>1032</v>
      </c>
      <c r="I1357" s="14">
        <v>18</v>
      </c>
      <c r="J1357" s="14">
        <v>18</v>
      </c>
      <c r="K1357" s="14">
        <v>18</v>
      </c>
      <c r="L1357" s="14"/>
      <c r="M1357" s="14"/>
      <c r="N1357" s="14"/>
      <c r="O1357" s="14"/>
      <c r="P1357" s="14"/>
      <c r="Q1357" s="14" t="s">
        <v>119</v>
      </c>
      <c r="R1357" s="14" t="s">
        <v>108</v>
      </c>
      <c r="S1357" s="14" t="s">
        <v>120</v>
      </c>
      <c r="T1357" s="14" t="s">
        <v>108</v>
      </c>
      <c r="U1357" s="14" t="s">
        <v>108</v>
      </c>
      <c r="V1357" s="14" t="s">
        <v>120</v>
      </c>
      <c r="W1357" s="14">
        <v>13</v>
      </c>
      <c r="X1357" s="14">
        <v>33</v>
      </c>
      <c r="Y1357" s="14">
        <v>105</v>
      </c>
      <c r="Z1357" s="14" t="s">
        <v>1197</v>
      </c>
      <c r="AA1357" s="14" t="s">
        <v>4773</v>
      </c>
      <c r="AB1357" s="14" t="s">
        <v>1005</v>
      </c>
      <c r="AC1357" s="28"/>
      <c r="AD1357" s="28"/>
      <c r="AE1357" s="28"/>
      <c r="AF1357" s="28"/>
    </row>
    <row r="1358" ht="57" spans="1:32">
      <c r="A1358" s="32" t="s">
        <v>57</v>
      </c>
      <c r="B1358" s="14" t="s">
        <v>4780</v>
      </c>
      <c r="C1358" s="14" t="s">
        <v>4781</v>
      </c>
      <c r="D1358" s="14" t="s">
        <v>1000</v>
      </c>
      <c r="E1358" s="14" t="s">
        <v>1054</v>
      </c>
      <c r="F1358" s="14" t="s">
        <v>106</v>
      </c>
      <c r="G1358" s="14" t="s">
        <v>1054</v>
      </c>
      <c r="H1358" s="14" t="s">
        <v>1055</v>
      </c>
      <c r="I1358" s="14">
        <v>98.532</v>
      </c>
      <c r="J1358" s="14">
        <v>98.532</v>
      </c>
      <c r="K1358" s="14">
        <v>98.532</v>
      </c>
      <c r="L1358" s="14"/>
      <c r="M1358" s="14"/>
      <c r="N1358" s="14"/>
      <c r="O1358" s="14"/>
      <c r="P1358" s="14"/>
      <c r="Q1358" s="14" t="s">
        <v>119</v>
      </c>
      <c r="R1358" s="14" t="s">
        <v>108</v>
      </c>
      <c r="S1358" s="14" t="s">
        <v>108</v>
      </c>
      <c r="T1358" s="14" t="s">
        <v>108</v>
      </c>
      <c r="U1358" s="14" t="s">
        <v>108</v>
      </c>
      <c r="V1358" s="14" t="s">
        <v>120</v>
      </c>
      <c r="W1358" s="14">
        <v>276</v>
      </c>
      <c r="X1358" s="14">
        <v>967</v>
      </c>
      <c r="Y1358" s="14">
        <v>967</v>
      </c>
      <c r="Z1358" s="14" t="s">
        <v>1197</v>
      </c>
      <c r="AA1358" s="14" t="s">
        <v>4773</v>
      </c>
      <c r="AB1358" s="14" t="s">
        <v>1005</v>
      </c>
      <c r="AC1358" s="28"/>
      <c r="AD1358" s="28"/>
      <c r="AE1358" s="28"/>
      <c r="AF1358" s="28"/>
    </row>
    <row r="1359" ht="99.75" spans="1:32">
      <c r="A1359" s="32" t="s">
        <v>57</v>
      </c>
      <c r="B1359" s="14" t="s">
        <v>4782</v>
      </c>
      <c r="C1359" s="14" t="s">
        <v>4783</v>
      </c>
      <c r="D1359" s="14" t="s">
        <v>1000</v>
      </c>
      <c r="E1359" s="14" t="s">
        <v>1035</v>
      </c>
      <c r="F1359" s="14" t="s">
        <v>106</v>
      </c>
      <c r="G1359" s="14" t="s">
        <v>1035</v>
      </c>
      <c r="H1359" s="14" t="s">
        <v>1036</v>
      </c>
      <c r="I1359" s="14">
        <v>4.8</v>
      </c>
      <c r="J1359" s="14">
        <v>4.8</v>
      </c>
      <c r="K1359" s="14">
        <v>4.8</v>
      </c>
      <c r="L1359" s="14"/>
      <c r="M1359" s="14"/>
      <c r="N1359" s="14"/>
      <c r="O1359" s="14"/>
      <c r="P1359" s="14"/>
      <c r="Q1359" s="14" t="s">
        <v>119</v>
      </c>
      <c r="R1359" s="14" t="s">
        <v>120</v>
      </c>
      <c r="S1359" s="14" t="s">
        <v>108</v>
      </c>
      <c r="T1359" s="14" t="s">
        <v>108</v>
      </c>
      <c r="U1359" s="14" t="s">
        <v>108</v>
      </c>
      <c r="V1359" s="14" t="s">
        <v>108</v>
      </c>
      <c r="W1359" s="14">
        <v>84</v>
      </c>
      <c r="X1359" s="14">
        <v>271</v>
      </c>
      <c r="Y1359" s="14">
        <v>1103</v>
      </c>
      <c r="Z1359" s="14" t="s">
        <v>1197</v>
      </c>
      <c r="AA1359" s="14" t="s">
        <v>2553</v>
      </c>
      <c r="AB1359" s="14" t="s">
        <v>1005</v>
      </c>
      <c r="AC1359" s="28"/>
      <c r="AD1359" s="28"/>
      <c r="AE1359" s="28"/>
      <c r="AF1359" s="28"/>
    </row>
    <row r="1360" ht="99.75" spans="1:32">
      <c r="A1360" s="32" t="s">
        <v>57</v>
      </c>
      <c r="B1360" s="14" t="s">
        <v>4784</v>
      </c>
      <c r="C1360" s="14" t="s">
        <v>4785</v>
      </c>
      <c r="D1360" s="14" t="s">
        <v>1000</v>
      </c>
      <c r="E1360" s="14" t="s">
        <v>1001</v>
      </c>
      <c r="F1360" s="14" t="s">
        <v>106</v>
      </c>
      <c r="G1360" s="14" t="s">
        <v>357</v>
      </c>
      <c r="H1360" s="14" t="s">
        <v>1002</v>
      </c>
      <c r="I1360" s="14">
        <v>255</v>
      </c>
      <c r="J1360" s="14">
        <v>255</v>
      </c>
      <c r="K1360" s="14">
        <v>255</v>
      </c>
      <c r="L1360" s="14"/>
      <c r="M1360" s="14"/>
      <c r="N1360" s="14"/>
      <c r="O1360" s="14"/>
      <c r="P1360" s="14"/>
      <c r="Q1360" s="14" t="s">
        <v>119</v>
      </c>
      <c r="R1360" s="14" t="s">
        <v>108</v>
      </c>
      <c r="S1360" s="14" t="s">
        <v>120</v>
      </c>
      <c r="T1360" s="14" t="s">
        <v>120</v>
      </c>
      <c r="U1360" s="14" t="s">
        <v>120</v>
      </c>
      <c r="V1360" s="14" t="s">
        <v>120</v>
      </c>
      <c r="W1360" s="14">
        <v>82</v>
      </c>
      <c r="X1360" s="14">
        <v>300</v>
      </c>
      <c r="Y1360" s="14">
        <v>1507</v>
      </c>
      <c r="Z1360" s="14" t="s">
        <v>2120</v>
      </c>
      <c r="AA1360" s="14" t="s">
        <v>4725</v>
      </c>
      <c r="AB1360" s="14" t="s">
        <v>1005</v>
      </c>
      <c r="AC1360" s="28"/>
      <c r="AD1360" s="28"/>
      <c r="AE1360" s="28"/>
      <c r="AF1360" s="28"/>
    </row>
    <row r="1361" ht="99.75" spans="1:32">
      <c r="A1361" s="32" t="s">
        <v>57</v>
      </c>
      <c r="B1361" s="14" t="s">
        <v>4786</v>
      </c>
      <c r="C1361" s="14" t="s">
        <v>4787</v>
      </c>
      <c r="D1361" s="14" t="s">
        <v>1000</v>
      </c>
      <c r="E1361" s="14" t="s">
        <v>1035</v>
      </c>
      <c r="F1361" s="14" t="s">
        <v>106</v>
      </c>
      <c r="G1361" s="14" t="s">
        <v>1035</v>
      </c>
      <c r="H1361" s="14" t="s">
        <v>1036</v>
      </c>
      <c r="I1361" s="14">
        <v>23</v>
      </c>
      <c r="J1361" s="14">
        <v>23</v>
      </c>
      <c r="K1361" s="14">
        <v>23</v>
      </c>
      <c r="L1361" s="14"/>
      <c r="M1361" s="14"/>
      <c r="N1361" s="14"/>
      <c r="O1361" s="14"/>
      <c r="P1361" s="14"/>
      <c r="Q1361" s="14" t="s">
        <v>119</v>
      </c>
      <c r="R1361" s="14" t="s">
        <v>120</v>
      </c>
      <c r="S1361" s="14" t="s">
        <v>108</v>
      </c>
      <c r="T1361" s="14" t="s">
        <v>108</v>
      </c>
      <c r="U1361" s="14" t="s">
        <v>108</v>
      </c>
      <c r="V1361" s="14" t="s">
        <v>108</v>
      </c>
      <c r="W1361" s="14">
        <v>84</v>
      </c>
      <c r="X1361" s="14">
        <v>271</v>
      </c>
      <c r="Y1361" s="14">
        <v>1103</v>
      </c>
      <c r="Z1361" s="14" t="s">
        <v>1197</v>
      </c>
      <c r="AA1361" s="14" t="s">
        <v>2553</v>
      </c>
      <c r="AB1361" s="14" t="s">
        <v>1005</v>
      </c>
      <c r="AC1361" s="28"/>
      <c r="AD1361" s="28"/>
      <c r="AE1361" s="28"/>
      <c r="AF1361" s="28"/>
    </row>
    <row r="1362" ht="99.75" spans="1:32">
      <c r="A1362" s="32" t="s">
        <v>57</v>
      </c>
      <c r="B1362" s="14" t="s">
        <v>4788</v>
      </c>
      <c r="C1362" s="14" t="s">
        <v>4789</v>
      </c>
      <c r="D1362" s="14" t="s">
        <v>1000</v>
      </c>
      <c r="E1362" s="14" t="s">
        <v>1035</v>
      </c>
      <c r="F1362" s="14" t="s">
        <v>106</v>
      </c>
      <c r="G1362" s="14" t="s">
        <v>1035</v>
      </c>
      <c r="H1362" s="14" t="s">
        <v>1036</v>
      </c>
      <c r="I1362" s="14">
        <v>27</v>
      </c>
      <c r="J1362" s="14">
        <v>27</v>
      </c>
      <c r="K1362" s="14">
        <v>27</v>
      </c>
      <c r="L1362" s="14"/>
      <c r="M1362" s="14"/>
      <c r="N1362" s="14"/>
      <c r="O1362" s="14"/>
      <c r="P1362" s="14"/>
      <c r="Q1362" s="14" t="s">
        <v>119</v>
      </c>
      <c r="R1362" s="14" t="s">
        <v>120</v>
      </c>
      <c r="S1362" s="14" t="s">
        <v>108</v>
      </c>
      <c r="T1362" s="14" t="s">
        <v>108</v>
      </c>
      <c r="U1362" s="14" t="s">
        <v>108</v>
      </c>
      <c r="V1362" s="14" t="s">
        <v>108</v>
      </c>
      <c r="W1362" s="14">
        <v>84</v>
      </c>
      <c r="X1362" s="14">
        <v>271</v>
      </c>
      <c r="Y1362" s="14">
        <v>1103</v>
      </c>
      <c r="Z1362" s="14" t="s">
        <v>1197</v>
      </c>
      <c r="AA1362" s="14" t="s">
        <v>2553</v>
      </c>
      <c r="AB1362" s="14" t="s">
        <v>1005</v>
      </c>
      <c r="AC1362" s="28"/>
      <c r="AD1362" s="28"/>
      <c r="AE1362" s="28"/>
      <c r="AF1362" s="28"/>
    </row>
    <row r="1363" ht="99.75" spans="1:32">
      <c r="A1363" s="32" t="s">
        <v>57</v>
      </c>
      <c r="B1363" s="14" t="s">
        <v>4790</v>
      </c>
      <c r="C1363" s="14" t="s">
        <v>4791</v>
      </c>
      <c r="D1363" s="14" t="s">
        <v>1000</v>
      </c>
      <c r="E1363" s="14" t="s">
        <v>1035</v>
      </c>
      <c r="F1363" s="14" t="s">
        <v>106</v>
      </c>
      <c r="G1363" s="14" t="s">
        <v>1035</v>
      </c>
      <c r="H1363" s="14" t="s">
        <v>1036</v>
      </c>
      <c r="I1363" s="14">
        <v>14</v>
      </c>
      <c r="J1363" s="14">
        <v>14</v>
      </c>
      <c r="K1363" s="14">
        <v>14</v>
      </c>
      <c r="L1363" s="14"/>
      <c r="M1363" s="14"/>
      <c r="N1363" s="14"/>
      <c r="O1363" s="14"/>
      <c r="P1363" s="14"/>
      <c r="Q1363" s="14" t="s">
        <v>119</v>
      </c>
      <c r="R1363" s="14" t="s">
        <v>120</v>
      </c>
      <c r="S1363" s="14" t="s">
        <v>108</v>
      </c>
      <c r="T1363" s="14" t="s">
        <v>108</v>
      </c>
      <c r="U1363" s="14" t="s">
        <v>108</v>
      </c>
      <c r="V1363" s="14" t="s">
        <v>108</v>
      </c>
      <c r="W1363" s="14">
        <v>84</v>
      </c>
      <c r="X1363" s="14">
        <v>271</v>
      </c>
      <c r="Y1363" s="14">
        <v>1103</v>
      </c>
      <c r="Z1363" s="14" t="s">
        <v>1197</v>
      </c>
      <c r="AA1363" s="14" t="s">
        <v>2553</v>
      </c>
      <c r="AB1363" s="14" t="s">
        <v>1005</v>
      </c>
      <c r="AC1363" s="28"/>
      <c r="AD1363" s="28"/>
      <c r="AE1363" s="28"/>
      <c r="AF1363" s="28"/>
    </row>
    <row r="1364" ht="57" spans="1:32">
      <c r="A1364" s="32" t="s">
        <v>57</v>
      </c>
      <c r="B1364" s="14" t="s">
        <v>4792</v>
      </c>
      <c r="C1364" s="14" t="s">
        <v>4793</v>
      </c>
      <c r="D1364" s="14" t="s">
        <v>1000</v>
      </c>
      <c r="E1364" s="14" t="s">
        <v>1039</v>
      </c>
      <c r="F1364" s="14" t="s">
        <v>106</v>
      </c>
      <c r="G1364" s="14" t="s">
        <v>1039</v>
      </c>
      <c r="H1364" s="14" t="s">
        <v>1041</v>
      </c>
      <c r="I1364" s="14">
        <v>60</v>
      </c>
      <c r="J1364" s="14">
        <v>60</v>
      </c>
      <c r="K1364" s="14">
        <v>60</v>
      </c>
      <c r="L1364" s="14"/>
      <c r="M1364" s="14"/>
      <c r="N1364" s="14"/>
      <c r="O1364" s="14"/>
      <c r="P1364" s="14"/>
      <c r="Q1364" s="14" t="s">
        <v>119</v>
      </c>
      <c r="R1364" s="14" t="s">
        <v>108</v>
      </c>
      <c r="S1364" s="14" t="s">
        <v>120</v>
      </c>
      <c r="T1364" s="14" t="s">
        <v>120</v>
      </c>
      <c r="U1364" s="14" t="s">
        <v>120</v>
      </c>
      <c r="V1364" s="14" t="s">
        <v>120</v>
      </c>
      <c r="W1364" s="14">
        <v>18</v>
      </c>
      <c r="X1364" s="14">
        <v>68</v>
      </c>
      <c r="Y1364" s="14">
        <v>174</v>
      </c>
      <c r="Z1364" s="14" t="s">
        <v>1197</v>
      </c>
      <c r="AA1364" s="14" t="s">
        <v>4773</v>
      </c>
      <c r="AB1364" s="14" t="s">
        <v>1005</v>
      </c>
      <c r="AC1364" s="28"/>
      <c r="AD1364" s="28"/>
      <c r="AE1364" s="28"/>
      <c r="AF1364" s="28"/>
    </row>
    <row r="1365" ht="57" spans="1:32">
      <c r="A1365" s="32" t="s">
        <v>57</v>
      </c>
      <c r="B1365" s="14" t="s">
        <v>4794</v>
      </c>
      <c r="C1365" s="14" t="s">
        <v>4795</v>
      </c>
      <c r="D1365" s="14" t="s">
        <v>1000</v>
      </c>
      <c r="E1365" s="14" t="s">
        <v>1039</v>
      </c>
      <c r="F1365" s="14" t="s">
        <v>106</v>
      </c>
      <c r="G1365" s="14" t="s">
        <v>1039</v>
      </c>
      <c r="H1365" s="14" t="s">
        <v>1041</v>
      </c>
      <c r="I1365" s="14">
        <v>70</v>
      </c>
      <c r="J1365" s="14">
        <v>70</v>
      </c>
      <c r="K1365" s="14">
        <v>70</v>
      </c>
      <c r="L1365" s="14"/>
      <c r="M1365" s="14"/>
      <c r="N1365" s="14"/>
      <c r="O1365" s="14"/>
      <c r="P1365" s="14"/>
      <c r="Q1365" s="14" t="s">
        <v>119</v>
      </c>
      <c r="R1365" s="14" t="s">
        <v>108</v>
      </c>
      <c r="S1365" s="14" t="s">
        <v>120</v>
      </c>
      <c r="T1365" s="14" t="s">
        <v>120</v>
      </c>
      <c r="U1365" s="14" t="s">
        <v>120</v>
      </c>
      <c r="V1365" s="14" t="s">
        <v>120</v>
      </c>
      <c r="W1365" s="14">
        <v>18</v>
      </c>
      <c r="X1365" s="14">
        <v>68</v>
      </c>
      <c r="Y1365" s="14">
        <v>174</v>
      </c>
      <c r="Z1365" s="14" t="s">
        <v>1197</v>
      </c>
      <c r="AA1365" s="14" t="s">
        <v>4773</v>
      </c>
      <c r="AB1365" s="14" t="s">
        <v>1005</v>
      </c>
      <c r="AC1365" s="28"/>
      <c r="AD1365" s="28"/>
      <c r="AE1365" s="28"/>
      <c r="AF1365" s="28"/>
    </row>
    <row r="1366" ht="57" spans="1:32">
      <c r="A1366" s="32" t="s">
        <v>57</v>
      </c>
      <c r="B1366" s="14" t="s">
        <v>4796</v>
      </c>
      <c r="C1366" s="14" t="s">
        <v>4797</v>
      </c>
      <c r="D1366" s="14" t="s">
        <v>1000</v>
      </c>
      <c r="E1366" s="14" t="s">
        <v>4798</v>
      </c>
      <c r="F1366" s="14" t="s">
        <v>106</v>
      </c>
      <c r="G1366" s="14" t="s">
        <v>4798</v>
      </c>
      <c r="H1366" s="14" t="s">
        <v>4799</v>
      </c>
      <c r="I1366" s="14">
        <v>26</v>
      </c>
      <c r="J1366" s="14">
        <v>26</v>
      </c>
      <c r="K1366" s="14">
        <v>26</v>
      </c>
      <c r="L1366" s="14"/>
      <c r="M1366" s="14"/>
      <c r="N1366" s="14"/>
      <c r="O1366" s="14"/>
      <c r="P1366" s="14"/>
      <c r="Q1366" s="14" t="s">
        <v>119</v>
      </c>
      <c r="R1366" s="14" t="s">
        <v>108</v>
      </c>
      <c r="S1366" s="14" t="s">
        <v>120</v>
      </c>
      <c r="T1366" s="14" t="s">
        <v>120</v>
      </c>
      <c r="U1366" s="14" t="s">
        <v>120</v>
      </c>
      <c r="V1366" s="14" t="s">
        <v>120</v>
      </c>
      <c r="W1366" s="14">
        <v>45</v>
      </c>
      <c r="X1366" s="14">
        <v>132</v>
      </c>
      <c r="Y1366" s="14">
        <v>729</v>
      </c>
      <c r="Z1366" s="14" t="s">
        <v>4800</v>
      </c>
      <c r="AA1366" s="14" t="s">
        <v>1000</v>
      </c>
      <c r="AB1366" s="14" t="s">
        <v>1005</v>
      </c>
      <c r="AC1366" s="28"/>
      <c r="AD1366" s="28"/>
      <c r="AE1366" s="28"/>
      <c r="AF1366" s="28"/>
    </row>
    <row r="1367" ht="57" spans="1:32">
      <c r="A1367" s="32" t="s">
        <v>57</v>
      </c>
      <c r="B1367" s="14" t="s">
        <v>4801</v>
      </c>
      <c r="C1367" s="14" t="s">
        <v>4802</v>
      </c>
      <c r="D1367" s="14" t="s">
        <v>1000</v>
      </c>
      <c r="E1367" s="14" t="s">
        <v>4798</v>
      </c>
      <c r="F1367" s="14" t="s">
        <v>106</v>
      </c>
      <c r="G1367" s="14" t="s">
        <v>4798</v>
      </c>
      <c r="H1367" s="14" t="s">
        <v>4799</v>
      </c>
      <c r="I1367" s="14">
        <v>24</v>
      </c>
      <c r="J1367" s="14">
        <v>24</v>
      </c>
      <c r="K1367" s="14">
        <v>24</v>
      </c>
      <c r="L1367" s="14"/>
      <c r="M1367" s="14"/>
      <c r="N1367" s="14"/>
      <c r="O1367" s="14"/>
      <c r="P1367" s="14"/>
      <c r="Q1367" s="14" t="s">
        <v>119</v>
      </c>
      <c r="R1367" s="14" t="s">
        <v>108</v>
      </c>
      <c r="S1367" s="14" t="s">
        <v>120</v>
      </c>
      <c r="T1367" s="14" t="s">
        <v>120</v>
      </c>
      <c r="U1367" s="14" t="s">
        <v>120</v>
      </c>
      <c r="V1367" s="14" t="s">
        <v>120</v>
      </c>
      <c r="W1367" s="14">
        <v>19</v>
      </c>
      <c r="X1367" s="14">
        <v>49</v>
      </c>
      <c r="Y1367" s="14">
        <v>289</v>
      </c>
      <c r="Z1367" s="14" t="s">
        <v>4803</v>
      </c>
      <c r="AA1367" s="14" t="s">
        <v>1000</v>
      </c>
      <c r="AB1367" s="14" t="s">
        <v>1005</v>
      </c>
      <c r="AC1367" s="28"/>
      <c r="AD1367" s="28"/>
      <c r="AE1367" s="28"/>
      <c r="AF1367" s="28"/>
    </row>
    <row r="1368" ht="57" spans="1:32">
      <c r="A1368" s="32" t="s">
        <v>57</v>
      </c>
      <c r="B1368" s="14" t="s">
        <v>4804</v>
      </c>
      <c r="C1368" s="14" t="s">
        <v>4805</v>
      </c>
      <c r="D1368" s="14" t="s">
        <v>1000</v>
      </c>
      <c r="E1368" s="14" t="s">
        <v>4798</v>
      </c>
      <c r="F1368" s="14" t="s">
        <v>106</v>
      </c>
      <c r="G1368" s="14" t="s">
        <v>4798</v>
      </c>
      <c r="H1368" s="14" t="s">
        <v>4799</v>
      </c>
      <c r="I1368" s="14">
        <v>6</v>
      </c>
      <c r="J1368" s="14">
        <v>6</v>
      </c>
      <c r="K1368" s="14">
        <v>6</v>
      </c>
      <c r="L1368" s="14"/>
      <c r="M1368" s="14"/>
      <c r="N1368" s="14"/>
      <c r="O1368" s="14"/>
      <c r="P1368" s="14"/>
      <c r="Q1368" s="14" t="s">
        <v>119</v>
      </c>
      <c r="R1368" s="14" t="s">
        <v>108</v>
      </c>
      <c r="S1368" s="14" t="s">
        <v>120</v>
      </c>
      <c r="T1368" s="14" t="s">
        <v>120</v>
      </c>
      <c r="U1368" s="14" t="s">
        <v>120</v>
      </c>
      <c r="V1368" s="14" t="s">
        <v>120</v>
      </c>
      <c r="W1368" s="14">
        <v>5</v>
      </c>
      <c r="X1368" s="14">
        <v>18</v>
      </c>
      <c r="Y1368" s="14">
        <v>69</v>
      </c>
      <c r="Z1368" s="14" t="s">
        <v>4806</v>
      </c>
      <c r="AA1368" s="14" t="s">
        <v>4733</v>
      </c>
      <c r="AB1368" s="14" t="s">
        <v>1005</v>
      </c>
      <c r="AC1368" s="28"/>
      <c r="AD1368" s="28"/>
      <c r="AE1368" s="28"/>
      <c r="AF1368" s="28"/>
    </row>
    <row r="1369" ht="57" spans="1:32">
      <c r="A1369" s="32" t="s">
        <v>57</v>
      </c>
      <c r="B1369" s="14" t="s">
        <v>4807</v>
      </c>
      <c r="C1369" s="14" t="s">
        <v>4808</v>
      </c>
      <c r="D1369" s="14" t="s">
        <v>1000</v>
      </c>
      <c r="E1369" s="14" t="s">
        <v>4798</v>
      </c>
      <c r="F1369" s="14" t="s">
        <v>106</v>
      </c>
      <c r="G1369" s="14" t="s">
        <v>4809</v>
      </c>
      <c r="H1369" s="14" t="s">
        <v>4799</v>
      </c>
      <c r="I1369" s="14">
        <v>8.4</v>
      </c>
      <c r="J1369" s="14">
        <v>8.4</v>
      </c>
      <c r="K1369" s="14">
        <v>8.4</v>
      </c>
      <c r="L1369" s="14"/>
      <c r="M1369" s="14"/>
      <c r="N1369" s="14"/>
      <c r="O1369" s="14"/>
      <c r="P1369" s="14"/>
      <c r="Q1369" s="14" t="s">
        <v>119</v>
      </c>
      <c r="R1369" s="14" t="s">
        <v>108</v>
      </c>
      <c r="S1369" s="14" t="s">
        <v>120</v>
      </c>
      <c r="T1369" s="14" t="s">
        <v>120</v>
      </c>
      <c r="U1369" s="14" t="s">
        <v>120</v>
      </c>
      <c r="V1369" s="14" t="s">
        <v>120</v>
      </c>
      <c r="W1369" s="14">
        <v>16</v>
      </c>
      <c r="X1369" s="14">
        <v>67</v>
      </c>
      <c r="Y1369" s="14">
        <v>182</v>
      </c>
      <c r="Z1369" s="14" t="s">
        <v>1197</v>
      </c>
      <c r="AA1369" s="14" t="s">
        <v>4810</v>
      </c>
      <c r="AB1369" s="14" t="s">
        <v>1005</v>
      </c>
      <c r="AC1369" s="28"/>
      <c r="AD1369" s="28"/>
      <c r="AE1369" s="28"/>
      <c r="AF1369" s="28"/>
    </row>
    <row r="1370" ht="57" spans="1:32">
      <c r="A1370" s="32" t="s">
        <v>57</v>
      </c>
      <c r="B1370" s="14" t="s">
        <v>4811</v>
      </c>
      <c r="C1370" s="14" t="s">
        <v>4812</v>
      </c>
      <c r="D1370" s="14" t="s">
        <v>1000</v>
      </c>
      <c r="E1370" s="14" t="s">
        <v>2217</v>
      </c>
      <c r="F1370" s="14" t="s">
        <v>106</v>
      </c>
      <c r="G1370" s="14" t="s">
        <v>2217</v>
      </c>
      <c r="H1370" s="14" t="s">
        <v>2218</v>
      </c>
      <c r="I1370" s="14">
        <v>70</v>
      </c>
      <c r="J1370" s="14">
        <v>70</v>
      </c>
      <c r="K1370" s="14">
        <v>70</v>
      </c>
      <c r="L1370" s="14"/>
      <c r="M1370" s="14"/>
      <c r="N1370" s="14"/>
      <c r="O1370" s="14"/>
      <c r="P1370" s="14"/>
      <c r="Q1370" s="14" t="s">
        <v>119</v>
      </c>
      <c r="R1370" s="14" t="s">
        <v>108</v>
      </c>
      <c r="S1370" s="14" t="s">
        <v>120</v>
      </c>
      <c r="T1370" s="14" t="s">
        <v>120</v>
      </c>
      <c r="U1370" s="14" t="s">
        <v>120</v>
      </c>
      <c r="V1370" s="14" t="s">
        <v>120</v>
      </c>
      <c r="W1370" s="14">
        <v>116</v>
      </c>
      <c r="X1370" s="14">
        <v>409</v>
      </c>
      <c r="Y1370" s="14">
        <v>1591</v>
      </c>
      <c r="Z1370" s="14" t="s">
        <v>1197</v>
      </c>
      <c r="AA1370" s="14" t="s">
        <v>4810</v>
      </c>
      <c r="AB1370" s="14" t="s">
        <v>1005</v>
      </c>
      <c r="AC1370" s="28"/>
      <c r="AD1370" s="28"/>
      <c r="AE1370" s="28"/>
      <c r="AF1370" s="28"/>
    </row>
    <row r="1371" ht="57" spans="1:32">
      <c r="A1371" s="32" t="s">
        <v>57</v>
      </c>
      <c r="B1371" s="14" t="s">
        <v>4813</v>
      </c>
      <c r="C1371" s="14" t="s">
        <v>4814</v>
      </c>
      <c r="D1371" s="14" t="s">
        <v>1000</v>
      </c>
      <c r="E1371" s="14" t="s">
        <v>2217</v>
      </c>
      <c r="F1371" s="14" t="s">
        <v>106</v>
      </c>
      <c r="G1371" s="14" t="s">
        <v>2217</v>
      </c>
      <c r="H1371" s="14" t="s">
        <v>2218</v>
      </c>
      <c r="I1371" s="14">
        <v>20</v>
      </c>
      <c r="J1371" s="14">
        <v>20</v>
      </c>
      <c r="K1371" s="14">
        <v>20</v>
      </c>
      <c r="L1371" s="14"/>
      <c r="M1371" s="14"/>
      <c r="N1371" s="14"/>
      <c r="O1371" s="14"/>
      <c r="P1371" s="14"/>
      <c r="Q1371" s="14" t="s">
        <v>119</v>
      </c>
      <c r="R1371" s="14" t="s">
        <v>108</v>
      </c>
      <c r="S1371" s="14" t="s">
        <v>120</v>
      </c>
      <c r="T1371" s="14" t="s">
        <v>120</v>
      </c>
      <c r="U1371" s="14" t="s">
        <v>120</v>
      </c>
      <c r="V1371" s="14" t="s">
        <v>120</v>
      </c>
      <c r="W1371" s="14">
        <v>116</v>
      </c>
      <c r="X1371" s="14">
        <v>409</v>
      </c>
      <c r="Y1371" s="14">
        <v>1591</v>
      </c>
      <c r="Z1371" s="14" t="s">
        <v>1197</v>
      </c>
      <c r="AA1371" s="14" t="s">
        <v>4810</v>
      </c>
      <c r="AB1371" s="14" t="s">
        <v>1005</v>
      </c>
      <c r="AC1371" s="28"/>
      <c r="AD1371" s="28"/>
      <c r="AE1371" s="28"/>
      <c r="AF1371" s="28"/>
    </row>
    <row r="1372" ht="57" spans="1:32">
      <c r="A1372" s="32" t="s">
        <v>57</v>
      </c>
      <c r="B1372" s="14" t="s">
        <v>4815</v>
      </c>
      <c r="C1372" s="14" t="s">
        <v>4816</v>
      </c>
      <c r="D1372" s="14" t="s">
        <v>1000</v>
      </c>
      <c r="E1372" s="14" t="s">
        <v>2217</v>
      </c>
      <c r="F1372" s="14" t="s">
        <v>106</v>
      </c>
      <c r="G1372" s="14" t="s">
        <v>2217</v>
      </c>
      <c r="H1372" s="14" t="s">
        <v>2218</v>
      </c>
      <c r="I1372" s="14">
        <v>20</v>
      </c>
      <c r="J1372" s="14">
        <v>20</v>
      </c>
      <c r="K1372" s="14">
        <v>20</v>
      </c>
      <c r="L1372" s="14"/>
      <c r="M1372" s="14"/>
      <c r="N1372" s="14"/>
      <c r="O1372" s="14"/>
      <c r="P1372" s="14"/>
      <c r="Q1372" s="14" t="s">
        <v>119</v>
      </c>
      <c r="R1372" s="14" t="s">
        <v>108</v>
      </c>
      <c r="S1372" s="14" t="s">
        <v>120</v>
      </c>
      <c r="T1372" s="14" t="s">
        <v>120</v>
      </c>
      <c r="U1372" s="14" t="s">
        <v>120</v>
      </c>
      <c r="V1372" s="14" t="s">
        <v>120</v>
      </c>
      <c r="W1372" s="14">
        <v>116</v>
      </c>
      <c r="X1372" s="14">
        <v>409</v>
      </c>
      <c r="Y1372" s="14">
        <v>1591</v>
      </c>
      <c r="Z1372" s="14" t="s">
        <v>1197</v>
      </c>
      <c r="AA1372" s="14" t="s">
        <v>4810</v>
      </c>
      <c r="AB1372" s="14" t="s">
        <v>1005</v>
      </c>
      <c r="AC1372" s="28"/>
      <c r="AD1372" s="28"/>
      <c r="AE1372" s="28"/>
      <c r="AF1372" s="28"/>
    </row>
    <row r="1373" ht="85.5" spans="1:32">
      <c r="A1373" s="32" t="s">
        <v>57</v>
      </c>
      <c r="B1373" s="14" t="s">
        <v>4817</v>
      </c>
      <c r="C1373" s="14" t="s">
        <v>4818</v>
      </c>
      <c r="D1373" s="14" t="s">
        <v>1000</v>
      </c>
      <c r="E1373" s="14" t="s">
        <v>1163</v>
      </c>
      <c r="F1373" s="14" t="s">
        <v>106</v>
      </c>
      <c r="G1373" s="14" t="s">
        <v>2217</v>
      </c>
      <c r="H1373" s="14" t="s">
        <v>1164</v>
      </c>
      <c r="I1373" s="14">
        <v>150</v>
      </c>
      <c r="J1373" s="14">
        <v>150</v>
      </c>
      <c r="K1373" s="14">
        <v>150</v>
      </c>
      <c r="L1373" s="14"/>
      <c r="M1373" s="14"/>
      <c r="N1373" s="14"/>
      <c r="O1373" s="14"/>
      <c r="P1373" s="14"/>
      <c r="Q1373" s="14" t="s">
        <v>119</v>
      </c>
      <c r="R1373" s="14" t="s">
        <v>108</v>
      </c>
      <c r="S1373" s="14" t="s">
        <v>108</v>
      </c>
      <c r="T1373" s="14" t="s">
        <v>108</v>
      </c>
      <c r="U1373" s="14" t="s">
        <v>108</v>
      </c>
      <c r="V1373" s="14" t="s">
        <v>120</v>
      </c>
      <c r="W1373" s="14">
        <v>130</v>
      </c>
      <c r="X1373" s="14">
        <v>395</v>
      </c>
      <c r="Y1373" s="14">
        <v>1761</v>
      </c>
      <c r="Z1373" s="14" t="s">
        <v>1197</v>
      </c>
      <c r="AA1373" s="14" t="s">
        <v>4810</v>
      </c>
      <c r="AB1373" s="14" t="s">
        <v>1005</v>
      </c>
      <c r="AC1373" s="28"/>
      <c r="AD1373" s="28"/>
      <c r="AE1373" s="28"/>
      <c r="AF1373" s="28"/>
    </row>
    <row r="1374" ht="57" spans="1:32">
      <c r="A1374" s="32" t="s">
        <v>57</v>
      </c>
      <c r="B1374" s="14" t="s">
        <v>4819</v>
      </c>
      <c r="C1374" s="14" t="s">
        <v>4820</v>
      </c>
      <c r="D1374" s="14" t="s">
        <v>1000</v>
      </c>
      <c r="E1374" s="14" t="s">
        <v>4821</v>
      </c>
      <c r="F1374" s="14" t="s">
        <v>106</v>
      </c>
      <c r="G1374" s="14" t="s">
        <v>4821</v>
      </c>
      <c r="H1374" s="14" t="s">
        <v>4822</v>
      </c>
      <c r="I1374" s="14">
        <v>20</v>
      </c>
      <c r="J1374" s="14">
        <v>20</v>
      </c>
      <c r="K1374" s="14">
        <v>20</v>
      </c>
      <c r="L1374" s="14"/>
      <c r="M1374" s="14"/>
      <c r="N1374" s="14"/>
      <c r="O1374" s="14"/>
      <c r="P1374" s="14"/>
      <c r="Q1374" s="14" t="s">
        <v>119</v>
      </c>
      <c r="R1374" s="14" t="s">
        <v>108</v>
      </c>
      <c r="S1374" s="14" t="s">
        <v>108</v>
      </c>
      <c r="T1374" s="14" t="s">
        <v>108</v>
      </c>
      <c r="U1374" s="14" t="s">
        <v>108</v>
      </c>
      <c r="V1374" s="14" t="s">
        <v>120</v>
      </c>
      <c r="W1374" s="14">
        <v>38</v>
      </c>
      <c r="X1374" s="14">
        <v>125</v>
      </c>
      <c r="Y1374" s="14">
        <v>963</v>
      </c>
      <c r="Z1374" s="14" t="s">
        <v>1197</v>
      </c>
      <c r="AA1374" s="14" t="s">
        <v>4733</v>
      </c>
      <c r="AB1374" s="14" t="s">
        <v>1005</v>
      </c>
      <c r="AC1374" s="28"/>
      <c r="AD1374" s="28"/>
      <c r="AE1374" s="28"/>
      <c r="AF1374" s="28"/>
    </row>
    <row r="1375" ht="57" spans="1:32">
      <c r="A1375" s="32" t="s">
        <v>57</v>
      </c>
      <c r="B1375" s="14" t="s">
        <v>4823</v>
      </c>
      <c r="C1375" s="14" t="s">
        <v>4824</v>
      </c>
      <c r="D1375" s="14" t="s">
        <v>1000</v>
      </c>
      <c r="E1375" s="14" t="s">
        <v>1044</v>
      </c>
      <c r="F1375" s="14" t="s">
        <v>106</v>
      </c>
      <c r="G1375" s="14" t="s">
        <v>1044</v>
      </c>
      <c r="H1375" s="14" t="s">
        <v>1045</v>
      </c>
      <c r="I1375" s="14">
        <v>20</v>
      </c>
      <c r="J1375" s="14">
        <v>20</v>
      </c>
      <c r="K1375" s="14">
        <v>20</v>
      </c>
      <c r="L1375" s="14"/>
      <c r="M1375" s="14"/>
      <c r="N1375" s="14"/>
      <c r="O1375" s="14"/>
      <c r="P1375" s="14"/>
      <c r="Q1375" s="14" t="s">
        <v>119</v>
      </c>
      <c r="R1375" s="14" t="s">
        <v>108</v>
      </c>
      <c r="S1375" s="14" t="s">
        <v>108</v>
      </c>
      <c r="T1375" s="14" t="s">
        <v>120</v>
      </c>
      <c r="U1375" s="14" t="s">
        <v>108</v>
      </c>
      <c r="V1375" s="14" t="s">
        <v>120</v>
      </c>
      <c r="W1375" s="14">
        <v>40</v>
      </c>
      <c r="X1375" s="14">
        <v>125</v>
      </c>
      <c r="Y1375" s="14">
        <v>360</v>
      </c>
      <c r="Z1375" s="14" t="s">
        <v>1197</v>
      </c>
      <c r="AA1375" s="14" t="s">
        <v>4733</v>
      </c>
      <c r="AB1375" s="14" t="s">
        <v>1005</v>
      </c>
      <c r="AC1375" s="28"/>
      <c r="AD1375" s="28"/>
      <c r="AE1375" s="28"/>
      <c r="AF1375" s="28"/>
    </row>
    <row r="1376" ht="57" spans="1:32">
      <c r="A1376" s="32" t="s">
        <v>57</v>
      </c>
      <c r="B1376" s="14" t="s">
        <v>4825</v>
      </c>
      <c r="C1376" s="14" t="s">
        <v>4826</v>
      </c>
      <c r="D1376" s="14" t="s">
        <v>1000</v>
      </c>
      <c r="E1376" s="14" t="s">
        <v>2229</v>
      </c>
      <c r="F1376" s="14" t="s">
        <v>106</v>
      </c>
      <c r="G1376" s="14" t="s">
        <v>2229</v>
      </c>
      <c r="H1376" s="14" t="s">
        <v>2230</v>
      </c>
      <c r="I1376" s="14">
        <v>7.2</v>
      </c>
      <c r="J1376" s="14">
        <v>7.2</v>
      </c>
      <c r="K1376" s="14">
        <v>7.2</v>
      </c>
      <c r="L1376" s="14"/>
      <c r="M1376" s="14"/>
      <c r="N1376" s="14"/>
      <c r="O1376" s="14"/>
      <c r="P1376" s="14"/>
      <c r="Q1376" s="14" t="s">
        <v>119</v>
      </c>
      <c r="R1376" s="14" t="s">
        <v>108</v>
      </c>
      <c r="S1376" s="14" t="s">
        <v>120</v>
      </c>
      <c r="T1376" s="14" t="s">
        <v>120</v>
      </c>
      <c r="U1376" s="14" t="s">
        <v>120</v>
      </c>
      <c r="V1376" s="14" t="s">
        <v>120</v>
      </c>
      <c r="W1376" s="14">
        <v>7</v>
      </c>
      <c r="X1376" s="14">
        <v>30</v>
      </c>
      <c r="Y1376" s="14">
        <v>60</v>
      </c>
      <c r="Z1376" s="14" t="s">
        <v>1197</v>
      </c>
      <c r="AA1376" s="14" t="s">
        <v>4733</v>
      </c>
      <c r="AB1376" s="14" t="s">
        <v>1005</v>
      </c>
      <c r="AC1376" s="28"/>
      <c r="AD1376" s="28"/>
      <c r="AE1376" s="28"/>
      <c r="AF1376" s="28"/>
    </row>
    <row r="1377" ht="57" spans="1:32">
      <c r="A1377" s="32" t="s">
        <v>57</v>
      </c>
      <c r="B1377" s="14" t="s">
        <v>4827</v>
      </c>
      <c r="C1377" s="14" t="s">
        <v>4828</v>
      </c>
      <c r="D1377" s="14" t="s">
        <v>1000</v>
      </c>
      <c r="E1377" s="14" t="s">
        <v>514</v>
      </c>
      <c r="F1377" s="14" t="s">
        <v>106</v>
      </c>
      <c r="G1377" s="14" t="s">
        <v>514</v>
      </c>
      <c r="H1377" s="14" t="s">
        <v>4829</v>
      </c>
      <c r="I1377" s="14">
        <v>28</v>
      </c>
      <c r="J1377" s="14">
        <v>28</v>
      </c>
      <c r="K1377" s="14">
        <v>28</v>
      </c>
      <c r="L1377" s="14"/>
      <c r="M1377" s="14"/>
      <c r="N1377" s="14"/>
      <c r="O1377" s="14"/>
      <c r="P1377" s="14"/>
      <c r="Q1377" s="14" t="s">
        <v>119</v>
      </c>
      <c r="R1377" s="14" t="s">
        <v>108</v>
      </c>
      <c r="S1377" s="14" t="s">
        <v>120</v>
      </c>
      <c r="T1377" s="14" t="s">
        <v>120</v>
      </c>
      <c r="U1377" s="14" t="s">
        <v>120</v>
      </c>
      <c r="V1377" s="14" t="s">
        <v>120</v>
      </c>
      <c r="W1377" s="14">
        <v>76</v>
      </c>
      <c r="X1377" s="14">
        <v>221</v>
      </c>
      <c r="Y1377" s="14">
        <v>1586</v>
      </c>
      <c r="Z1377" s="14" t="s">
        <v>1197</v>
      </c>
      <c r="AA1377" s="14" t="s">
        <v>4733</v>
      </c>
      <c r="AB1377" s="14" t="s">
        <v>1005</v>
      </c>
      <c r="AC1377" s="28"/>
      <c r="AD1377" s="28"/>
      <c r="AE1377" s="28"/>
      <c r="AF1377" s="28"/>
    </row>
    <row r="1378" ht="57" spans="1:32">
      <c r="A1378" s="32" t="s">
        <v>57</v>
      </c>
      <c r="B1378" s="14" t="s">
        <v>4830</v>
      </c>
      <c r="C1378" s="14" t="s">
        <v>4831</v>
      </c>
      <c r="D1378" s="14" t="s">
        <v>1000</v>
      </c>
      <c r="E1378" s="14" t="s">
        <v>514</v>
      </c>
      <c r="F1378" s="14" t="s">
        <v>106</v>
      </c>
      <c r="G1378" s="14" t="s">
        <v>514</v>
      </c>
      <c r="H1378" s="14" t="s">
        <v>4829</v>
      </c>
      <c r="I1378" s="14">
        <v>37</v>
      </c>
      <c r="J1378" s="14">
        <v>37</v>
      </c>
      <c r="K1378" s="14">
        <v>37</v>
      </c>
      <c r="L1378" s="14"/>
      <c r="M1378" s="14"/>
      <c r="N1378" s="14"/>
      <c r="O1378" s="14"/>
      <c r="P1378" s="14"/>
      <c r="Q1378" s="14" t="s">
        <v>119</v>
      </c>
      <c r="R1378" s="14" t="s">
        <v>108</v>
      </c>
      <c r="S1378" s="14" t="s">
        <v>120</v>
      </c>
      <c r="T1378" s="14" t="s">
        <v>120</v>
      </c>
      <c r="U1378" s="14" t="s">
        <v>120</v>
      </c>
      <c r="V1378" s="14" t="s">
        <v>120</v>
      </c>
      <c r="W1378" s="14">
        <v>76</v>
      </c>
      <c r="X1378" s="14">
        <v>221</v>
      </c>
      <c r="Y1378" s="14">
        <v>1586</v>
      </c>
      <c r="Z1378" s="14" t="s">
        <v>1197</v>
      </c>
      <c r="AA1378" s="14" t="s">
        <v>4733</v>
      </c>
      <c r="AB1378" s="14" t="s">
        <v>1005</v>
      </c>
      <c r="AC1378" s="28"/>
      <c r="AD1378" s="28"/>
      <c r="AE1378" s="28"/>
      <c r="AF1378" s="28"/>
    </row>
    <row r="1379" ht="57" spans="1:32">
      <c r="A1379" s="32" t="s">
        <v>57</v>
      </c>
      <c r="B1379" s="14" t="s">
        <v>4832</v>
      </c>
      <c r="C1379" s="14" t="s">
        <v>4833</v>
      </c>
      <c r="D1379" s="14" t="s">
        <v>1000</v>
      </c>
      <c r="E1379" s="14" t="s">
        <v>514</v>
      </c>
      <c r="F1379" s="14" t="s">
        <v>106</v>
      </c>
      <c r="G1379" s="14" t="s">
        <v>514</v>
      </c>
      <c r="H1379" s="14" t="s">
        <v>4829</v>
      </c>
      <c r="I1379" s="14">
        <v>23.6</v>
      </c>
      <c r="J1379" s="14">
        <v>23.6</v>
      </c>
      <c r="K1379" s="14">
        <v>23.6</v>
      </c>
      <c r="L1379" s="14"/>
      <c r="M1379" s="14"/>
      <c r="N1379" s="14"/>
      <c r="O1379" s="14"/>
      <c r="P1379" s="14"/>
      <c r="Q1379" s="14" t="s">
        <v>119</v>
      </c>
      <c r="R1379" s="14" t="s">
        <v>108</v>
      </c>
      <c r="S1379" s="14" t="s">
        <v>120</v>
      </c>
      <c r="T1379" s="14" t="s">
        <v>120</v>
      </c>
      <c r="U1379" s="14" t="s">
        <v>120</v>
      </c>
      <c r="V1379" s="14" t="s">
        <v>120</v>
      </c>
      <c r="W1379" s="14">
        <v>76</v>
      </c>
      <c r="X1379" s="14">
        <v>221</v>
      </c>
      <c r="Y1379" s="14">
        <v>1586</v>
      </c>
      <c r="Z1379" s="14" t="s">
        <v>1197</v>
      </c>
      <c r="AA1379" s="14" t="s">
        <v>4733</v>
      </c>
      <c r="AB1379" s="14" t="s">
        <v>1005</v>
      </c>
      <c r="AC1379" s="28"/>
      <c r="AD1379" s="28"/>
      <c r="AE1379" s="28"/>
      <c r="AF1379" s="28"/>
    </row>
    <row r="1380" ht="57" spans="1:32">
      <c r="A1380" s="32" t="s">
        <v>57</v>
      </c>
      <c r="B1380" s="14" t="s">
        <v>4834</v>
      </c>
      <c r="C1380" s="14" t="s">
        <v>4835</v>
      </c>
      <c r="D1380" s="14" t="s">
        <v>1000</v>
      </c>
      <c r="E1380" s="14" t="s">
        <v>514</v>
      </c>
      <c r="F1380" s="14" t="s">
        <v>106</v>
      </c>
      <c r="G1380" s="14" t="s">
        <v>514</v>
      </c>
      <c r="H1380" s="14" t="s">
        <v>4829</v>
      </c>
      <c r="I1380" s="14">
        <v>37</v>
      </c>
      <c r="J1380" s="14">
        <v>37</v>
      </c>
      <c r="K1380" s="14">
        <v>37</v>
      </c>
      <c r="L1380" s="14"/>
      <c r="M1380" s="14"/>
      <c r="N1380" s="14"/>
      <c r="O1380" s="14"/>
      <c r="P1380" s="14"/>
      <c r="Q1380" s="14" t="s">
        <v>119</v>
      </c>
      <c r="R1380" s="14" t="s">
        <v>108</v>
      </c>
      <c r="S1380" s="14" t="s">
        <v>120</v>
      </c>
      <c r="T1380" s="14" t="s">
        <v>120</v>
      </c>
      <c r="U1380" s="14" t="s">
        <v>120</v>
      </c>
      <c r="V1380" s="14" t="s">
        <v>120</v>
      </c>
      <c r="W1380" s="14">
        <v>76</v>
      </c>
      <c r="X1380" s="14">
        <v>221</v>
      </c>
      <c r="Y1380" s="14">
        <v>1586</v>
      </c>
      <c r="Z1380" s="14" t="s">
        <v>1197</v>
      </c>
      <c r="AA1380" s="14" t="s">
        <v>4733</v>
      </c>
      <c r="AB1380" s="14" t="s">
        <v>1005</v>
      </c>
      <c r="AC1380" s="28"/>
      <c r="AD1380" s="28"/>
      <c r="AE1380" s="28"/>
      <c r="AF1380" s="28"/>
    </row>
    <row r="1381" ht="57" spans="1:32">
      <c r="A1381" s="32" t="s">
        <v>57</v>
      </c>
      <c r="B1381" s="14" t="s">
        <v>4836</v>
      </c>
      <c r="C1381" s="14" t="s">
        <v>4837</v>
      </c>
      <c r="D1381" s="14" t="s">
        <v>1000</v>
      </c>
      <c r="E1381" s="14" t="s">
        <v>1646</v>
      </c>
      <c r="F1381" s="14" t="s">
        <v>106</v>
      </c>
      <c r="G1381" s="14" t="s">
        <v>1646</v>
      </c>
      <c r="H1381" s="14" t="s">
        <v>1647</v>
      </c>
      <c r="I1381" s="14">
        <v>25</v>
      </c>
      <c r="J1381" s="14">
        <v>25</v>
      </c>
      <c r="K1381" s="14">
        <v>25</v>
      </c>
      <c r="L1381" s="14"/>
      <c r="M1381" s="14"/>
      <c r="N1381" s="14"/>
      <c r="O1381" s="14"/>
      <c r="P1381" s="14"/>
      <c r="Q1381" s="14" t="s">
        <v>119</v>
      </c>
      <c r="R1381" s="14" t="s">
        <v>108</v>
      </c>
      <c r="S1381" s="14" t="s">
        <v>120</v>
      </c>
      <c r="T1381" s="14" t="s">
        <v>120</v>
      </c>
      <c r="U1381" s="14" t="s">
        <v>120</v>
      </c>
      <c r="V1381" s="14" t="s">
        <v>120</v>
      </c>
      <c r="W1381" s="14">
        <v>30</v>
      </c>
      <c r="X1381" s="14">
        <v>80</v>
      </c>
      <c r="Y1381" s="14">
        <v>200</v>
      </c>
      <c r="Z1381" s="14" t="s">
        <v>1197</v>
      </c>
      <c r="AA1381" s="14" t="s">
        <v>4733</v>
      </c>
      <c r="AB1381" s="14" t="s">
        <v>1005</v>
      </c>
      <c r="AC1381" s="28"/>
      <c r="AD1381" s="28"/>
      <c r="AE1381" s="28"/>
      <c r="AF1381" s="28"/>
    </row>
    <row r="1382" ht="57" spans="1:32">
      <c r="A1382" s="32" t="s">
        <v>57</v>
      </c>
      <c r="B1382" s="14" t="s">
        <v>4838</v>
      </c>
      <c r="C1382" s="14" t="s">
        <v>4837</v>
      </c>
      <c r="D1382" s="14" t="s">
        <v>1000</v>
      </c>
      <c r="E1382" s="14" t="s">
        <v>1285</v>
      </c>
      <c r="F1382" s="14" t="s">
        <v>106</v>
      </c>
      <c r="G1382" s="14" t="s">
        <v>1285</v>
      </c>
      <c r="H1382" s="14" t="s">
        <v>684</v>
      </c>
      <c r="I1382" s="14">
        <v>28</v>
      </c>
      <c r="J1382" s="14">
        <v>28</v>
      </c>
      <c r="K1382" s="14">
        <v>28</v>
      </c>
      <c r="L1382" s="14"/>
      <c r="M1382" s="14"/>
      <c r="N1382" s="14"/>
      <c r="O1382" s="14"/>
      <c r="P1382" s="14"/>
      <c r="Q1382" s="14" t="s">
        <v>119</v>
      </c>
      <c r="R1382" s="14" t="s">
        <v>108</v>
      </c>
      <c r="S1382" s="14" t="s">
        <v>120</v>
      </c>
      <c r="T1382" s="14" t="s">
        <v>120</v>
      </c>
      <c r="U1382" s="14" t="s">
        <v>120</v>
      </c>
      <c r="V1382" s="14" t="s">
        <v>120</v>
      </c>
      <c r="W1382" s="14">
        <v>15</v>
      </c>
      <c r="X1382" s="14">
        <v>55</v>
      </c>
      <c r="Y1382" s="14">
        <v>160</v>
      </c>
      <c r="Z1382" s="14" t="s">
        <v>1197</v>
      </c>
      <c r="AA1382" s="14" t="s">
        <v>4733</v>
      </c>
      <c r="AB1382" s="14" t="s">
        <v>1005</v>
      </c>
      <c r="AC1382" s="28"/>
      <c r="AD1382" s="28"/>
      <c r="AE1382" s="28"/>
      <c r="AF1382" s="28"/>
    </row>
    <row r="1383" ht="57" spans="1:32">
      <c r="A1383" s="32" t="s">
        <v>57</v>
      </c>
      <c r="B1383" s="14" t="s">
        <v>4839</v>
      </c>
      <c r="C1383" s="14" t="s">
        <v>4840</v>
      </c>
      <c r="D1383" s="14" t="s">
        <v>1000</v>
      </c>
      <c r="E1383" s="14" t="s">
        <v>1030</v>
      </c>
      <c r="F1383" s="14" t="s">
        <v>106</v>
      </c>
      <c r="G1383" s="14" t="s">
        <v>1031</v>
      </c>
      <c r="H1383" s="14" t="s">
        <v>1032</v>
      </c>
      <c r="I1383" s="14">
        <v>30</v>
      </c>
      <c r="J1383" s="14">
        <v>30</v>
      </c>
      <c r="K1383" s="14">
        <v>30</v>
      </c>
      <c r="L1383" s="14"/>
      <c r="M1383" s="14"/>
      <c r="N1383" s="14"/>
      <c r="O1383" s="14"/>
      <c r="P1383" s="14"/>
      <c r="Q1383" s="14" t="s">
        <v>119</v>
      </c>
      <c r="R1383" s="14" t="s">
        <v>108</v>
      </c>
      <c r="S1383" s="14" t="s">
        <v>120</v>
      </c>
      <c r="T1383" s="14" t="s">
        <v>108</v>
      </c>
      <c r="U1383" s="14" t="s">
        <v>108</v>
      </c>
      <c r="V1383" s="14" t="s">
        <v>120</v>
      </c>
      <c r="W1383" s="14">
        <v>13</v>
      </c>
      <c r="X1383" s="14">
        <v>33</v>
      </c>
      <c r="Y1383" s="14">
        <v>105</v>
      </c>
      <c r="Z1383" s="14" t="s">
        <v>1197</v>
      </c>
      <c r="AA1383" s="14" t="s">
        <v>4733</v>
      </c>
      <c r="AB1383" s="14" t="s">
        <v>1005</v>
      </c>
      <c r="AC1383" s="28"/>
      <c r="AD1383" s="28"/>
      <c r="AE1383" s="28"/>
      <c r="AF1383" s="28"/>
    </row>
    <row r="1384" ht="57" spans="1:32">
      <c r="A1384" s="32" t="s">
        <v>57</v>
      </c>
      <c r="B1384" s="14" t="s">
        <v>4841</v>
      </c>
      <c r="C1384" s="14" t="s">
        <v>4840</v>
      </c>
      <c r="D1384" s="14" t="s">
        <v>1000</v>
      </c>
      <c r="E1384" s="14" t="s">
        <v>2229</v>
      </c>
      <c r="F1384" s="14" t="s">
        <v>106</v>
      </c>
      <c r="G1384" s="14" t="s">
        <v>2229</v>
      </c>
      <c r="H1384" s="14" t="s">
        <v>2230</v>
      </c>
      <c r="I1384" s="14">
        <v>50</v>
      </c>
      <c r="J1384" s="14">
        <v>50</v>
      </c>
      <c r="K1384" s="14">
        <v>50</v>
      </c>
      <c r="L1384" s="14"/>
      <c r="M1384" s="14"/>
      <c r="N1384" s="14"/>
      <c r="O1384" s="14"/>
      <c r="P1384" s="14"/>
      <c r="Q1384" s="14" t="s">
        <v>119</v>
      </c>
      <c r="R1384" s="14" t="s">
        <v>120</v>
      </c>
      <c r="S1384" s="14" t="s">
        <v>108</v>
      </c>
      <c r="T1384" s="14" t="s">
        <v>120</v>
      </c>
      <c r="U1384" s="14" t="s">
        <v>120</v>
      </c>
      <c r="V1384" s="14" t="s">
        <v>120</v>
      </c>
      <c r="W1384" s="14">
        <v>15</v>
      </c>
      <c r="X1384" s="14">
        <v>45</v>
      </c>
      <c r="Y1384" s="14">
        <v>150</v>
      </c>
      <c r="Z1384" s="14" t="s">
        <v>1197</v>
      </c>
      <c r="AA1384" s="14" t="s">
        <v>4733</v>
      </c>
      <c r="AB1384" s="14" t="s">
        <v>1005</v>
      </c>
      <c r="AC1384" s="28"/>
      <c r="AD1384" s="28"/>
      <c r="AE1384" s="28"/>
      <c r="AF1384" s="28"/>
    </row>
    <row r="1385" ht="409.5" spans="1:32">
      <c r="A1385" s="32" t="s">
        <v>57</v>
      </c>
      <c r="B1385" s="14" t="s">
        <v>4842</v>
      </c>
      <c r="C1385" s="14" t="s">
        <v>4843</v>
      </c>
      <c r="D1385" s="14" t="s">
        <v>1000</v>
      </c>
      <c r="E1385" s="14" t="s">
        <v>4844</v>
      </c>
      <c r="F1385" s="14" t="s">
        <v>106</v>
      </c>
      <c r="G1385" s="14" t="s">
        <v>4844</v>
      </c>
      <c r="H1385" s="14" t="s">
        <v>4845</v>
      </c>
      <c r="I1385" s="14">
        <v>120</v>
      </c>
      <c r="J1385" s="14">
        <v>120</v>
      </c>
      <c r="K1385" s="14">
        <v>120</v>
      </c>
      <c r="L1385" s="14"/>
      <c r="M1385" s="14"/>
      <c r="N1385" s="14"/>
      <c r="O1385" s="14"/>
      <c r="P1385" s="14"/>
      <c r="Q1385" s="14" t="s">
        <v>119</v>
      </c>
      <c r="R1385" s="14" t="s">
        <v>108</v>
      </c>
      <c r="S1385" s="14" t="s">
        <v>108</v>
      </c>
      <c r="T1385" s="14" t="s">
        <v>108</v>
      </c>
      <c r="U1385" s="14" t="s">
        <v>108</v>
      </c>
      <c r="V1385" s="14" t="s">
        <v>120</v>
      </c>
      <c r="W1385" s="14">
        <v>79</v>
      </c>
      <c r="X1385" s="14">
        <v>275</v>
      </c>
      <c r="Y1385" s="14">
        <v>1411</v>
      </c>
      <c r="Z1385" s="14" t="s">
        <v>1197</v>
      </c>
      <c r="AA1385" s="14" t="s">
        <v>4733</v>
      </c>
      <c r="AB1385" s="14" t="s">
        <v>1005</v>
      </c>
      <c r="AC1385" s="28"/>
      <c r="AD1385" s="28"/>
      <c r="AE1385" s="28"/>
      <c r="AF1385" s="28"/>
    </row>
    <row r="1386" ht="57" spans="1:32">
      <c r="A1386" s="32" t="s">
        <v>57</v>
      </c>
      <c r="B1386" s="14" t="s">
        <v>4846</v>
      </c>
      <c r="C1386" s="14" t="s">
        <v>4847</v>
      </c>
      <c r="D1386" s="14" t="s">
        <v>1000</v>
      </c>
      <c r="E1386" s="14" t="s">
        <v>1008</v>
      </c>
      <c r="F1386" s="14" t="s">
        <v>106</v>
      </c>
      <c r="G1386" s="14" t="s">
        <v>1014</v>
      </c>
      <c r="H1386" s="14" t="s">
        <v>1009</v>
      </c>
      <c r="I1386" s="14">
        <v>82</v>
      </c>
      <c r="J1386" s="14">
        <v>82</v>
      </c>
      <c r="K1386" s="14">
        <v>82</v>
      </c>
      <c r="L1386" s="14"/>
      <c r="M1386" s="14"/>
      <c r="N1386" s="14"/>
      <c r="O1386" s="14"/>
      <c r="P1386" s="14"/>
      <c r="Q1386" s="14" t="s">
        <v>119</v>
      </c>
      <c r="R1386" s="14" t="s">
        <v>108</v>
      </c>
      <c r="S1386" s="14" t="s">
        <v>120</v>
      </c>
      <c r="T1386" s="14" t="s">
        <v>120</v>
      </c>
      <c r="U1386" s="14" t="s">
        <v>120</v>
      </c>
      <c r="V1386" s="14" t="s">
        <v>120</v>
      </c>
      <c r="W1386" s="14">
        <v>42</v>
      </c>
      <c r="X1386" s="14">
        <v>168</v>
      </c>
      <c r="Y1386" s="14">
        <v>1008</v>
      </c>
      <c r="Z1386" s="14" t="s">
        <v>4848</v>
      </c>
      <c r="AA1386" s="14" t="s">
        <v>4848</v>
      </c>
      <c r="AB1386" s="14" t="s">
        <v>1005</v>
      </c>
      <c r="AC1386" s="28"/>
      <c r="AD1386" s="28"/>
      <c r="AE1386" s="28"/>
      <c r="AF1386" s="28"/>
    </row>
    <row r="1387" ht="57" spans="1:32">
      <c r="A1387" s="32" t="s">
        <v>57</v>
      </c>
      <c r="B1387" s="14" t="s">
        <v>4849</v>
      </c>
      <c r="C1387" s="14" t="s">
        <v>4850</v>
      </c>
      <c r="D1387" s="14" t="s">
        <v>1000</v>
      </c>
      <c r="E1387" s="14" t="s">
        <v>1008</v>
      </c>
      <c r="F1387" s="14" t="s">
        <v>106</v>
      </c>
      <c r="G1387" s="14" t="s">
        <v>1008</v>
      </c>
      <c r="H1387" s="14" t="s">
        <v>1009</v>
      </c>
      <c r="I1387" s="14">
        <v>20</v>
      </c>
      <c r="J1387" s="14">
        <v>20</v>
      </c>
      <c r="K1387" s="14">
        <v>20</v>
      </c>
      <c r="L1387" s="14"/>
      <c r="M1387" s="14"/>
      <c r="N1387" s="14"/>
      <c r="O1387" s="14"/>
      <c r="P1387" s="14"/>
      <c r="Q1387" s="14" t="s">
        <v>119</v>
      </c>
      <c r="R1387" s="14" t="s">
        <v>108</v>
      </c>
      <c r="S1387" s="14" t="s">
        <v>120</v>
      </c>
      <c r="T1387" s="14" t="s">
        <v>120</v>
      </c>
      <c r="U1387" s="14" t="s">
        <v>120</v>
      </c>
      <c r="V1387" s="14" t="s">
        <v>120</v>
      </c>
      <c r="W1387" s="14">
        <v>18</v>
      </c>
      <c r="X1387" s="14">
        <v>76</v>
      </c>
      <c r="Y1387" s="14">
        <v>150</v>
      </c>
      <c r="Z1387" s="14" t="s">
        <v>4848</v>
      </c>
      <c r="AA1387" s="14" t="s">
        <v>4851</v>
      </c>
      <c r="AB1387" s="14" t="s">
        <v>1005</v>
      </c>
      <c r="AC1387" s="28"/>
      <c r="AD1387" s="28"/>
      <c r="AE1387" s="28"/>
      <c r="AF1387" s="28"/>
    </row>
    <row r="1388" ht="57" spans="1:32">
      <c r="A1388" s="32" t="s">
        <v>57</v>
      </c>
      <c r="B1388" s="14" t="s">
        <v>4852</v>
      </c>
      <c r="C1388" s="14" t="s">
        <v>4853</v>
      </c>
      <c r="D1388" s="14" t="s">
        <v>1000</v>
      </c>
      <c r="E1388" s="14" t="s">
        <v>1008</v>
      </c>
      <c r="F1388" s="14" t="s">
        <v>106</v>
      </c>
      <c r="G1388" s="14" t="s">
        <v>4854</v>
      </c>
      <c r="H1388" s="14" t="s">
        <v>1009</v>
      </c>
      <c r="I1388" s="14">
        <v>80</v>
      </c>
      <c r="J1388" s="14">
        <v>80</v>
      </c>
      <c r="K1388" s="14">
        <v>80</v>
      </c>
      <c r="L1388" s="14"/>
      <c r="M1388" s="14"/>
      <c r="N1388" s="14"/>
      <c r="O1388" s="14"/>
      <c r="P1388" s="14"/>
      <c r="Q1388" s="14" t="s">
        <v>119</v>
      </c>
      <c r="R1388" s="14" t="s">
        <v>108</v>
      </c>
      <c r="S1388" s="14" t="s">
        <v>120</v>
      </c>
      <c r="T1388" s="14" t="s">
        <v>120</v>
      </c>
      <c r="U1388" s="14" t="s">
        <v>120</v>
      </c>
      <c r="V1388" s="14" t="s">
        <v>120</v>
      </c>
      <c r="W1388" s="14">
        <v>10</v>
      </c>
      <c r="X1388" s="14">
        <v>45</v>
      </c>
      <c r="Y1388" s="14">
        <v>150</v>
      </c>
      <c r="Z1388" s="14" t="s">
        <v>4855</v>
      </c>
      <c r="AA1388" s="14" t="s">
        <v>4855</v>
      </c>
      <c r="AB1388" s="14" t="s">
        <v>1005</v>
      </c>
      <c r="AC1388" s="28"/>
      <c r="AD1388" s="28"/>
      <c r="AE1388" s="28"/>
      <c r="AF1388" s="28"/>
    </row>
    <row r="1389" ht="57" spans="1:32">
      <c r="A1389" s="32" t="s">
        <v>57</v>
      </c>
      <c r="B1389" s="14" t="s">
        <v>4856</v>
      </c>
      <c r="C1389" s="14" t="s">
        <v>4857</v>
      </c>
      <c r="D1389" s="14" t="s">
        <v>1000</v>
      </c>
      <c r="E1389" s="14" t="s">
        <v>1008</v>
      </c>
      <c r="F1389" s="14" t="s">
        <v>106</v>
      </c>
      <c r="G1389" s="14" t="s">
        <v>4854</v>
      </c>
      <c r="H1389" s="14" t="s">
        <v>1009</v>
      </c>
      <c r="I1389" s="14">
        <v>60</v>
      </c>
      <c r="J1389" s="14">
        <v>60</v>
      </c>
      <c r="K1389" s="14">
        <v>60</v>
      </c>
      <c r="L1389" s="14"/>
      <c r="M1389" s="14"/>
      <c r="N1389" s="14"/>
      <c r="O1389" s="14"/>
      <c r="P1389" s="14"/>
      <c r="Q1389" s="14" t="s">
        <v>119</v>
      </c>
      <c r="R1389" s="14" t="s">
        <v>108</v>
      </c>
      <c r="S1389" s="14" t="s">
        <v>120</v>
      </c>
      <c r="T1389" s="14" t="s">
        <v>120</v>
      </c>
      <c r="U1389" s="14" t="s">
        <v>120</v>
      </c>
      <c r="V1389" s="14" t="s">
        <v>120</v>
      </c>
      <c r="W1389" s="14">
        <v>16</v>
      </c>
      <c r="X1389" s="14">
        <v>54</v>
      </c>
      <c r="Y1389" s="14">
        <v>190</v>
      </c>
      <c r="Z1389" s="14" t="s">
        <v>4858</v>
      </c>
      <c r="AA1389" s="14" t="s">
        <v>4858</v>
      </c>
      <c r="AB1389" s="14" t="s">
        <v>1005</v>
      </c>
      <c r="AC1389" s="28"/>
      <c r="AD1389" s="28"/>
      <c r="AE1389" s="28"/>
      <c r="AF1389" s="28"/>
    </row>
    <row r="1390" ht="57" spans="1:32">
      <c r="A1390" s="32" t="s">
        <v>57</v>
      </c>
      <c r="B1390" s="14" t="s">
        <v>4859</v>
      </c>
      <c r="C1390" s="14" t="s">
        <v>4860</v>
      </c>
      <c r="D1390" s="14" t="s">
        <v>1000</v>
      </c>
      <c r="E1390" s="14" t="s">
        <v>1008</v>
      </c>
      <c r="F1390" s="14" t="s">
        <v>106</v>
      </c>
      <c r="G1390" s="14" t="s">
        <v>4854</v>
      </c>
      <c r="H1390" s="14" t="s">
        <v>1009</v>
      </c>
      <c r="I1390" s="14">
        <v>100</v>
      </c>
      <c r="J1390" s="14">
        <v>100</v>
      </c>
      <c r="K1390" s="14">
        <v>100</v>
      </c>
      <c r="L1390" s="14"/>
      <c r="M1390" s="14"/>
      <c r="N1390" s="14"/>
      <c r="O1390" s="14"/>
      <c r="P1390" s="14"/>
      <c r="Q1390" s="14" t="s">
        <v>119</v>
      </c>
      <c r="R1390" s="14" t="s">
        <v>108</v>
      </c>
      <c r="S1390" s="14" t="s">
        <v>120</v>
      </c>
      <c r="T1390" s="14" t="s">
        <v>120</v>
      </c>
      <c r="U1390" s="14" t="s">
        <v>120</v>
      </c>
      <c r="V1390" s="14" t="s">
        <v>120</v>
      </c>
      <c r="W1390" s="14">
        <v>40</v>
      </c>
      <c r="X1390" s="14">
        <v>151</v>
      </c>
      <c r="Y1390" s="14">
        <v>280</v>
      </c>
      <c r="Z1390" s="14" t="s">
        <v>4848</v>
      </c>
      <c r="AA1390" s="14" t="s">
        <v>4848</v>
      </c>
      <c r="AB1390" s="14" t="s">
        <v>1005</v>
      </c>
      <c r="AC1390" s="28"/>
      <c r="AD1390" s="28"/>
      <c r="AE1390" s="28"/>
      <c r="AF1390" s="28"/>
    </row>
    <row r="1391" ht="28.5" spans="1:32">
      <c r="A1391" s="32" t="s">
        <v>58</v>
      </c>
      <c r="B1391" s="14">
        <v>220</v>
      </c>
      <c r="C1391" s="14"/>
      <c r="D1391" s="14"/>
      <c r="E1391" s="14"/>
      <c r="F1391" s="14"/>
      <c r="G1391" s="14"/>
      <c r="H1391" s="14"/>
      <c r="I1391" s="14">
        <f t="shared" ref="I1391:P1391" si="39">SUM(I1392:I1611)</f>
        <v>9204.008</v>
      </c>
      <c r="J1391" s="14">
        <f t="shared" si="39"/>
        <v>8189.308</v>
      </c>
      <c r="K1391" s="14">
        <f t="shared" si="39"/>
        <v>1309.488</v>
      </c>
      <c r="L1391" s="14">
        <f t="shared" si="39"/>
        <v>3132.02</v>
      </c>
      <c r="M1391" s="14">
        <f t="shared" si="39"/>
        <v>80</v>
      </c>
      <c r="N1391" s="14">
        <f t="shared" si="39"/>
        <v>3667.8</v>
      </c>
      <c r="O1391" s="14">
        <f t="shared" si="39"/>
        <v>990</v>
      </c>
      <c r="P1391" s="14">
        <f t="shared" si="39"/>
        <v>24.7</v>
      </c>
      <c r="Q1391" s="14"/>
      <c r="R1391" s="14"/>
      <c r="S1391" s="14"/>
      <c r="T1391" s="14"/>
      <c r="U1391" s="14"/>
      <c r="V1391" s="14"/>
      <c r="W1391" s="14"/>
      <c r="X1391" s="14"/>
      <c r="Y1391" s="14"/>
      <c r="Z1391" s="14"/>
      <c r="AA1391" s="14"/>
      <c r="AB1391" s="14"/>
      <c r="AC1391" s="28"/>
      <c r="AD1391" s="28"/>
      <c r="AE1391" s="28"/>
      <c r="AF1391" s="28"/>
    </row>
    <row r="1392" ht="57" spans="1:32">
      <c r="A1392" s="32" t="s">
        <v>58</v>
      </c>
      <c r="B1392" s="14" t="s">
        <v>4861</v>
      </c>
      <c r="C1392" s="14" t="s">
        <v>4862</v>
      </c>
      <c r="D1392" s="14" t="s">
        <v>123</v>
      </c>
      <c r="E1392" s="14" t="s">
        <v>138</v>
      </c>
      <c r="F1392" s="14" t="s">
        <v>106</v>
      </c>
      <c r="G1392" s="14" t="s">
        <v>138</v>
      </c>
      <c r="H1392" s="14" t="s">
        <v>140</v>
      </c>
      <c r="I1392" s="14">
        <v>60</v>
      </c>
      <c r="J1392" s="14">
        <v>60</v>
      </c>
      <c r="K1392" s="14"/>
      <c r="L1392" s="14">
        <v>60</v>
      </c>
      <c r="M1392" s="14"/>
      <c r="N1392" s="14"/>
      <c r="O1392" s="14"/>
      <c r="P1392" s="14"/>
      <c r="Q1392" s="14" t="s">
        <v>119</v>
      </c>
      <c r="R1392" s="14" t="s">
        <v>120</v>
      </c>
      <c r="S1392" s="14" t="s">
        <v>120</v>
      </c>
      <c r="T1392" s="14" t="s">
        <v>120</v>
      </c>
      <c r="U1392" s="14" t="s">
        <v>120</v>
      </c>
      <c r="V1392" s="14" t="s">
        <v>120</v>
      </c>
      <c r="W1392" s="14">
        <v>90</v>
      </c>
      <c r="X1392" s="14">
        <v>300</v>
      </c>
      <c r="Y1392" s="14">
        <v>890</v>
      </c>
      <c r="Z1392" s="14" t="s">
        <v>4863</v>
      </c>
      <c r="AA1392" s="14" t="s">
        <v>4864</v>
      </c>
      <c r="AB1392" s="14" t="s">
        <v>123</v>
      </c>
      <c r="AC1392" s="28"/>
      <c r="AD1392" s="28"/>
      <c r="AE1392" s="28"/>
      <c r="AF1392" s="28"/>
    </row>
    <row r="1393" ht="71.25" spans="1:32">
      <c r="A1393" s="32" t="s">
        <v>58</v>
      </c>
      <c r="B1393" s="14" t="s">
        <v>4865</v>
      </c>
      <c r="C1393" s="14" t="s">
        <v>4866</v>
      </c>
      <c r="D1393" s="14" t="s">
        <v>123</v>
      </c>
      <c r="E1393" s="14" t="s">
        <v>138</v>
      </c>
      <c r="F1393" s="14" t="s">
        <v>106</v>
      </c>
      <c r="G1393" s="14" t="s">
        <v>138</v>
      </c>
      <c r="H1393" s="14" t="s">
        <v>140</v>
      </c>
      <c r="I1393" s="14">
        <v>300</v>
      </c>
      <c r="J1393" s="14">
        <v>300</v>
      </c>
      <c r="K1393" s="14"/>
      <c r="L1393" s="14">
        <v>300</v>
      </c>
      <c r="M1393" s="14"/>
      <c r="N1393" s="14"/>
      <c r="O1393" s="14"/>
      <c r="P1393" s="14"/>
      <c r="Q1393" s="14" t="s">
        <v>119</v>
      </c>
      <c r="R1393" s="14" t="s">
        <v>120</v>
      </c>
      <c r="S1393" s="14" t="s">
        <v>120</v>
      </c>
      <c r="T1393" s="14" t="s">
        <v>120</v>
      </c>
      <c r="U1393" s="14" t="s">
        <v>120</v>
      </c>
      <c r="V1393" s="14" t="s">
        <v>120</v>
      </c>
      <c r="W1393" s="14">
        <v>84</v>
      </c>
      <c r="X1393" s="14">
        <v>300</v>
      </c>
      <c r="Y1393" s="14">
        <v>890</v>
      </c>
      <c r="Z1393" s="14" t="s">
        <v>4867</v>
      </c>
      <c r="AA1393" s="14" t="s">
        <v>4868</v>
      </c>
      <c r="AB1393" s="14" t="s">
        <v>123</v>
      </c>
      <c r="AC1393" s="28"/>
      <c r="AD1393" s="28"/>
      <c r="AE1393" s="28"/>
      <c r="AF1393" s="28"/>
    </row>
    <row r="1394" ht="71.25" spans="1:32">
      <c r="A1394" s="32" t="s">
        <v>58</v>
      </c>
      <c r="B1394" s="14" t="s">
        <v>4869</v>
      </c>
      <c r="C1394" s="14" t="s">
        <v>4870</v>
      </c>
      <c r="D1394" s="14" t="s">
        <v>123</v>
      </c>
      <c r="E1394" s="14" t="s">
        <v>154</v>
      </c>
      <c r="F1394" s="14" t="s">
        <v>106</v>
      </c>
      <c r="G1394" s="14" t="s">
        <v>154</v>
      </c>
      <c r="H1394" s="14" t="s">
        <v>155</v>
      </c>
      <c r="I1394" s="14">
        <v>30</v>
      </c>
      <c r="J1394" s="14"/>
      <c r="K1394" s="14"/>
      <c r="L1394" s="14"/>
      <c r="M1394" s="14"/>
      <c r="N1394" s="14"/>
      <c r="O1394" s="14">
        <v>30</v>
      </c>
      <c r="P1394" s="14"/>
      <c r="Q1394" s="14" t="s">
        <v>119</v>
      </c>
      <c r="R1394" s="14" t="s">
        <v>108</v>
      </c>
      <c r="S1394" s="14" t="s">
        <v>108</v>
      </c>
      <c r="T1394" s="14" t="s">
        <v>120</v>
      </c>
      <c r="U1394" s="14" t="s">
        <v>108</v>
      </c>
      <c r="V1394" s="14" t="s">
        <v>120</v>
      </c>
      <c r="W1394" s="14">
        <v>7</v>
      </c>
      <c r="X1394" s="14">
        <v>29</v>
      </c>
      <c r="Y1394" s="14">
        <v>97</v>
      </c>
      <c r="Z1394" s="14" t="s">
        <v>4871</v>
      </c>
      <c r="AA1394" s="14" t="s">
        <v>4872</v>
      </c>
      <c r="AB1394" s="14" t="s">
        <v>123</v>
      </c>
      <c r="AC1394" s="28"/>
      <c r="AD1394" s="28"/>
      <c r="AE1394" s="28"/>
      <c r="AF1394" s="28"/>
    </row>
    <row r="1395" ht="99.75" spans="1:32">
      <c r="A1395" s="32" t="s">
        <v>58</v>
      </c>
      <c r="B1395" s="14" t="s">
        <v>4873</v>
      </c>
      <c r="C1395" s="14" t="s">
        <v>4874</v>
      </c>
      <c r="D1395" s="14" t="s">
        <v>123</v>
      </c>
      <c r="E1395" s="14" t="s">
        <v>1733</v>
      </c>
      <c r="F1395" s="14" t="s">
        <v>106</v>
      </c>
      <c r="G1395" s="14" t="s">
        <v>1733</v>
      </c>
      <c r="H1395" s="14" t="s">
        <v>1734</v>
      </c>
      <c r="I1395" s="14">
        <v>63</v>
      </c>
      <c r="J1395" s="14">
        <v>63</v>
      </c>
      <c r="K1395" s="14"/>
      <c r="L1395" s="14">
        <v>63</v>
      </c>
      <c r="M1395" s="14"/>
      <c r="N1395" s="14"/>
      <c r="O1395" s="14"/>
      <c r="P1395" s="14"/>
      <c r="Q1395" s="14" t="s">
        <v>119</v>
      </c>
      <c r="R1395" s="14" t="s">
        <v>120</v>
      </c>
      <c r="S1395" s="14" t="s">
        <v>108</v>
      </c>
      <c r="T1395" s="14" t="s">
        <v>120</v>
      </c>
      <c r="U1395" s="14" t="s">
        <v>120</v>
      </c>
      <c r="V1395" s="14" t="s">
        <v>120</v>
      </c>
      <c r="W1395" s="14">
        <v>21</v>
      </c>
      <c r="X1395" s="14">
        <v>81</v>
      </c>
      <c r="Y1395" s="14">
        <v>170</v>
      </c>
      <c r="Z1395" s="14" t="s">
        <v>4875</v>
      </c>
      <c r="AA1395" s="14" t="s">
        <v>4876</v>
      </c>
      <c r="AB1395" s="14" t="s">
        <v>123</v>
      </c>
      <c r="AC1395" s="28"/>
      <c r="AD1395" s="28"/>
      <c r="AE1395" s="28"/>
      <c r="AF1395" s="28"/>
    </row>
    <row r="1396" ht="114" spans="1:32">
      <c r="A1396" s="32" t="s">
        <v>58</v>
      </c>
      <c r="B1396" s="14" t="s">
        <v>4877</v>
      </c>
      <c r="C1396" s="14" t="s">
        <v>4878</v>
      </c>
      <c r="D1396" s="14" t="s">
        <v>123</v>
      </c>
      <c r="E1396" s="14" t="s">
        <v>1733</v>
      </c>
      <c r="F1396" s="14" t="s">
        <v>106</v>
      </c>
      <c r="G1396" s="14" t="s">
        <v>1733</v>
      </c>
      <c r="H1396" s="14" t="s">
        <v>1734</v>
      </c>
      <c r="I1396" s="14">
        <v>63</v>
      </c>
      <c r="J1396" s="14">
        <v>63</v>
      </c>
      <c r="K1396" s="14"/>
      <c r="L1396" s="14">
        <v>63</v>
      </c>
      <c r="M1396" s="14"/>
      <c r="N1396" s="14"/>
      <c r="O1396" s="14"/>
      <c r="P1396" s="14"/>
      <c r="Q1396" s="14" t="s">
        <v>119</v>
      </c>
      <c r="R1396" s="14" t="s">
        <v>120</v>
      </c>
      <c r="S1396" s="14" t="s">
        <v>108</v>
      </c>
      <c r="T1396" s="14" t="s">
        <v>120</v>
      </c>
      <c r="U1396" s="14" t="s">
        <v>120</v>
      </c>
      <c r="V1396" s="14" t="s">
        <v>120</v>
      </c>
      <c r="W1396" s="14">
        <v>26</v>
      </c>
      <c r="X1396" s="14">
        <v>88</v>
      </c>
      <c r="Y1396" s="14">
        <v>198</v>
      </c>
      <c r="Z1396" s="14" t="s">
        <v>4879</v>
      </c>
      <c r="AA1396" s="14" t="s">
        <v>4880</v>
      </c>
      <c r="AB1396" s="14" t="s">
        <v>123</v>
      </c>
      <c r="AC1396" s="28"/>
      <c r="AD1396" s="28"/>
      <c r="AE1396" s="28"/>
      <c r="AF1396" s="28"/>
    </row>
    <row r="1397" ht="71.25" spans="1:32">
      <c r="A1397" s="32" t="s">
        <v>58</v>
      </c>
      <c r="B1397" s="14" t="s">
        <v>4881</v>
      </c>
      <c r="C1397" s="14" t="s">
        <v>4882</v>
      </c>
      <c r="D1397" s="14" t="s">
        <v>123</v>
      </c>
      <c r="E1397" s="14" t="s">
        <v>1733</v>
      </c>
      <c r="F1397" s="14" t="s">
        <v>106</v>
      </c>
      <c r="G1397" s="14" t="s">
        <v>1733</v>
      </c>
      <c r="H1397" s="14" t="s">
        <v>1734</v>
      </c>
      <c r="I1397" s="14">
        <v>61.3</v>
      </c>
      <c r="J1397" s="14"/>
      <c r="K1397" s="14"/>
      <c r="L1397" s="14"/>
      <c r="M1397" s="14"/>
      <c r="N1397" s="14"/>
      <c r="O1397" s="14">
        <v>61.3</v>
      </c>
      <c r="P1397" s="14"/>
      <c r="Q1397" s="14" t="s">
        <v>119</v>
      </c>
      <c r="R1397" s="14" t="s">
        <v>120</v>
      </c>
      <c r="S1397" s="14" t="s">
        <v>108</v>
      </c>
      <c r="T1397" s="14" t="s">
        <v>120</v>
      </c>
      <c r="U1397" s="14" t="s">
        <v>120</v>
      </c>
      <c r="V1397" s="14" t="s">
        <v>120</v>
      </c>
      <c r="W1397" s="14">
        <v>12</v>
      </c>
      <c r="X1397" s="14">
        <v>41</v>
      </c>
      <c r="Y1397" s="14">
        <v>151</v>
      </c>
      <c r="Z1397" s="14" t="s">
        <v>4883</v>
      </c>
      <c r="AA1397" s="14" t="s">
        <v>4884</v>
      </c>
      <c r="AB1397" s="14" t="s">
        <v>123</v>
      </c>
      <c r="AC1397" s="28"/>
      <c r="AD1397" s="28"/>
      <c r="AE1397" s="28"/>
      <c r="AF1397" s="28"/>
    </row>
    <row r="1398" ht="71.25" spans="1:32">
      <c r="A1398" s="32" t="s">
        <v>58</v>
      </c>
      <c r="B1398" s="14" t="s">
        <v>4885</v>
      </c>
      <c r="C1398" s="14" t="s">
        <v>4886</v>
      </c>
      <c r="D1398" s="14" t="s">
        <v>123</v>
      </c>
      <c r="E1398" s="14" t="s">
        <v>1743</v>
      </c>
      <c r="F1398" s="14" t="s">
        <v>106</v>
      </c>
      <c r="G1398" s="14" t="s">
        <v>1744</v>
      </c>
      <c r="H1398" s="14" t="s">
        <v>237</v>
      </c>
      <c r="I1398" s="14">
        <v>35</v>
      </c>
      <c r="J1398" s="14"/>
      <c r="K1398" s="14"/>
      <c r="L1398" s="14"/>
      <c r="M1398" s="14"/>
      <c r="N1398" s="14"/>
      <c r="O1398" s="14">
        <v>35</v>
      </c>
      <c r="P1398" s="14"/>
      <c r="Q1398" s="14" t="s">
        <v>119</v>
      </c>
      <c r="R1398" s="14" t="s">
        <v>120</v>
      </c>
      <c r="S1398" s="14" t="s">
        <v>108</v>
      </c>
      <c r="T1398" s="14" t="s">
        <v>120</v>
      </c>
      <c r="U1398" s="14" t="s">
        <v>120</v>
      </c>
      <c r="V1398" s="14" t="s">
        <v>120</v>
      </c>
      <c r="W1398" s="14">
        <v>60</v>
      </c>
      <c r="X1398" s="14">
        <v>200</v>
      </c>
      <c r="Y1398" s="14">
        <v>200</v>
      </c>
      <c r="Z1398" s="14" t="s">
        <v>4887</v>
      </c>
      <c r="AA1398" s="14" t="s">
        <v>4888</v>
      </c>
      <c r="AB1398" s="14" t="s">
        <v>123</v>
      </c>
      <c r="AC1398" s="28"/>
      <c r="AD1398" s="28"/>
      <c r="AE1398" s="28"/>
      <c r="AF1398" s="28"/>
    </row>
    <row r="1399" ht="71.25" spans="1:32">
      <c r="A1399" s="32" t="s">
        <v>58</v>
      </c>
      <c r="B1399" s="14" t="s">
        <v>4889</v>
      </c>
      <c r="C1399" s="14" t="s">
        <v>4890</v>
      </c>
      <c r="D1399" s="14" t="s">
        <v>123</v>
      </c>
      <c r="E1399" s="14" t="s">
        <v>1743</v>
      </c>
      <c r="F1399" s="14" t="s">
        <v>106</v>
      </c>
      <c r="G1399" s="14" t="s">
        <v>1744</v>
      </c>
      <c r="H1399" s="14" t="s">
        <v>237</v>
      </c>
      <c r="I1399" s="14">
        <v>45</v>
      </c>
      <c r="J1399" s="14"/>
      <c r="K1399" s="14"/>
      <c r="L1399" s="14"/>
      <c r="M1399" s="14"/>
      <c r="N1399" s="14"/>
      <c r="O1399" s="14">
        <v>45</v>
      </c>
      <c r="P1399" s="14"/>
      <c r="Q1399" s="14" t="s">
        <v>119</v>
      </c>
      <c r="R1399" s="14" t="s">
        <v>120</v>
      </c>
      <c r="S1399" s="14" t="s">
        <v>108</v>
      </c>
      <c r="T1399" s="14" t="s">
        <v>120</v>
      </c>
      <c r="U1399" s="14" t="s">
        <v>120</v>
      </c>
      <c r="V1399" s="14" t="s">
        <v>120</v>
      </c>
      <c r="W1399" s="14">
        <v>45</v>
      </c>
      <c r="X1399" s="14">
        <v>145</v>
      </c>
      <c r="Y1399" s="14">
        <v>145</v>
      </c>
      <c r="Z1399" s="14" t="s">
        <v>4887</v>
      </c>
      <c r="AA1399" s="14" t="s">
        <v>4888</v>
      </c>
      <c r="AB1399" s="14" t="s">
        <v>123</v>
      </c>
      <c r="AC1399" s="28"/>
      <c r="AD1399" s="28"/>
      <c r="AE1399" s="28"/>
      <c r="AF1399" s="28"/>
    </row>
    <row r="1400" ht="85.5" spans="1:32">
      <c r="A1400" s="32" t="s">
        <v>58</v>
      </c>
      <c r="B1400" s="14" t="s">
        <v>4891</v>
      </c>
      <c r="C1400" s="14" t="s">
        <v>4892</v>
      </c>
      <c r="D1400" s="14" t="s">
        <v>123</v>
      </c>
      <c r="E1400" s="14" t="s">
        <v>1743</v>
      </c>
      <c r="F1400" s="14" t="s">
        <v>106</v>
      </c>
      <c r="G1400" s="14" t="s">
        <v>1744</v>
      </c>
      <c r="H1400" s="14" t="s">
        <v>237</v>
      </c>
      <c r="I1400" s="14">
        <v>45</v>
      </c>
      <c r="J1400" s="14"/>
      <c r="K1400" s="14"/>
      <c r="L1400" s="14"/>
      <c r="M1400" s="14"/>
      <c r="N1400" s="14"/>
      <c r="O1400" s="14">
        <v>45</v>
      </c>
      <c r="P1400" s="14"/>
      <c r="Q1400" s="14" t="s">
        <v>119</v>
      </c>
      <c r="R1400" s="14" t="s">
        <v>120</v>
      </c>
      <c r="S1400" s="14" t="s">
        <v>108</v>
      </c>
      <c r="T1400" s="14" t="s">
        <v>120</v>
      </c>
      <c r="U1400" s="14" t="s">
        <v>120</v>
      </c>
      <c r="V1400" s="14" t="s">
        <v>120</v>
      </c>
      <c r="W1400" s="14">
        <v>45</v>
      </c>
      <c r="X1400" s="14">
        <v>190</v>
      </c>
      <c r="Y1400" s="14">
        <v>190</v>
      </c>
      <c r="Z1400" s="14" t="s">
        <v>4887</v>
      </c>
      <c r="AA1400" s="14" t="s">
        <v>4888</v>
      </c>
      <c r="AB1400" s="14" t="s">
        <v>123</v>
      </c>
      <c r="AC1400" s="28"/>
      <c r="AD1400" s="28"/>
      <c r="AE1400" s="28"/>
      <c r="AF1400" s="28"/>
    </row>
    <row r="1401" ht="71.25" spans="1:32">
      <c r="A1401" s="32" t="s">
        <v>58</v>
      </c>
      <c r="B1401" s="14" t="s">
        <v>4893</v>
      </c>
      <c r="C1401" s="14" t="s">
        <v>4894</v>
      </c>
      <c r="D1401" s="14" t="s">
        <v>123</v>
      </c>
      <c r="E1401" s="14" t="s">
        <v>1743</v>
      </c>
      <c r="F1401" s="14" t="s">
        <v>106</v>
      </c>
      <c r="G1401" s="14" t="s">
        <v>1744</v>
      </c>
      <c r="H1401" s="14" t="s">
        <v>237</v>
      </c>
      <c r="I1401" s="14">
        <v>25</v>
      </c>
      <c r="J1401" s="14"/>
      <c r="K1401" s="14"/>
      <c r="L1401" s="14"/>
      <c r="M1401" s="14"/>
      <c r="N1401" s="14"/>
      <c r="O1401" s="14">
        <v>25</v>
      </c>
      <c r="P1401" s="14"/>
      <c r="Q1401" s="14" t="s">
        <v>119</v>
      </c>
      <c r="R1401" s="14" t="s">
        <v>120</v>
      </c>
      <c r="S1401" s="14" t="s">
        <v>108</v>
      </c>
      <c r="T1401" s="14" t="s">
        <v>120</v>
      </c>
      <c r="U1401" s="14" t="s">
        <v>120</v>
      </c>
      <c r="V1401" s="14" t="s">
        <v>120</v>
      </c>
      <c r="W1401" s="14">
        <v>32</v>
      </c>
      <c r="X1401" s="14">
        <v>140</v>
      </c>
      <c r="Y1401" s="14">
        <v>140</v>
      </c>
      <c r="Z1401" s="14" t="s">
        <v>4887</v>
      </c>
      <c r="AA1401" s="14" t="s">
        <v>4888</v>
      </c>
      <c r="AB1401" s="14" t="s">
        <v>123</v>
      </c>
      <c r="AC1401" s="28"/>
      <c r="AD1401" s="28"/>
      <c r="AE1401" s="28"/>
      <c r="AF1401" s="28"/>
    </row>
    <row r="1402" ht="213.75" spans="1:32">
      <c r="A1402" s="32" t="s">
        <v>58</v>
      </c>
      <c r="B1402" s="14" t="s">
        <v>4895</v>
      </c>
      <c r="C1402" s="14" t="s">
        <v>4896</v>
      </c>
      <c r="D1402" s="14" t="s">
        <v>123</v>
      </c>
      <c r="E1402" s="14" t="s">
        <v>170</v>
      </c>
      <c r="F1402" s="14" t="s">
        <v>106</v>
      </c>
      <c r="G1402" s="14" t="s">
        <v>1748</v>
      </c>
      <c r="H1402" s="14" t="s">
        <v>171</v>
      </c>
      <c r="I1402" s="14">
        <v>90</v>
      </c>
      <c r="J1402" s="14"/>
      <c r="K1402" s="14"/>
      <c r="L1402" s="14"/>
      <c r="M1402" s="14"/>
      <c r="N1402" s="14"/>
      <c r="O1402" s="14">
        <v>90</v>
      </c>
      <c r="P1402" s="14"/>
      <c r="Q1402" s="14" t="s">
        <v>119</v>
      </c>
      <c r="R1402" s="14" t="s">
        <v>120</v>
      </c>
      <c r="S1402" s="14" t="s">
        <v>108</v>
      </c>
      <c r="T1402" s="14" t="s">
        <v>120</v>
      </c>
      <c r="U1402" s="14" t="s">
        <v>120</v>
      </c>
      <c r="V1402" s="14" t="s">
        <v>120</v>
      </c>
      <c r="W1402" s="14">
        <v>4</v>
      </c>
      <c r="X1402" s="14">
        <v>15</v>
      </c>
      <c r="Y1402" s="14">
        <v>68</v>
      </c>
      <c r="Z1402" s="14" t="s">
        <v>4897</v>
      </c>
      <c r="AA1402" s="14" t="s">
        <v>4898</v>
      </c>
      <c r="AB1402" s="14" t="s">
        <v>123</v>
      </c>
      <c r="AC1402" s="28"/>
      <c r="AD1402" s="28"/>
      <c r="AE1402" s="28"/>
      <c r="AF1402" s="28"/>
    </row>
    <row r="1403" ht="99.75" spans="1:32">
      <c r="A1403" s="32" t="s">
        <v>58</v>
      </c>
      <c r="B1403" s="14" t="s">
        <v>4899</v>
      </c>
      <c r="C1403" s="14" t="s">
        <v>4900</v>
      </c>
      <c r="D1403" s="14" t="s">
        <v>123</v>
      </c>
      <c r="E1403" s="14" t="s">
        <v>170</v>
      </c>
      <c r="F1403" s="14" t="s">
        <v>106</v>
      </c>
      <c r="G1403" s="14" t="s">
        <v>1748</v>
      </c>
      <c r="H1403" s="14" t="s">
        <v>171</v>
      </c>
      <c r="I1403" s="14">
        <v>80</v>
      </c>
      <c r="J1403" s="14"/>
      <c r="K1403" s="14"/>
      <c r="L1403" s="14"/>
      <c r="M1403" s="14"/>
      <c r="N1403" s="14"/>
      <c r="O1403" s="14">
        <v>80</v>
      </c>
      <c r="P1403" s="14"/>
      <c r="Q1403" s="14" t="s">
        <v>119</v>
      </c>
      <c r="R1403" s="14" t="s">
        <v>120</v>
      </c>
      <c r="S1403" s="14" t="s">
        <v>108</v>
      </c>
      <c r="T1403" s="14" t="s">
        <v>120</v>
      </c>
      <c r="U1403" s="14" t="s">
        <v>120</v>
      </c>
      <c r="V1403" s="14" t="s">
        <v>120</v>
      </c>
      <c r="W1403" s="14">
        <v>7</v>
      </c>
      <c r="X1403" s="14">
        <v>33</v>
      </c>
      <c r="Y1403" s="14">
        <v>133</v>
      </c>
      <c r="Z1403" s="14" t="s">
        <v>4901</v>
      </c>
      <c r="AA1403" s="14" t="s">
        <v>4902</v>
      </c>
      <c r="AB1403" s="14" t="s">
        <v>123</v>
      </c>
      <c r="AC1403" s="28"/>
      <c r="AD1403" s="28"/>
      <c r="AE1403" s="28"/>
      <c r="AF1403" s="28"/>
    </row>
    <row r="1404" ht="128.25" spans="1:32">
      <c r="A1404" s="32" t="s">
        <v>58</v>
      </c>
      <c r="B1404" s="14" t="s">
        <v>4903</v>
      </c>
      <c r="C1404" s="14" t="s">
        <v>4904</v>
      </c>
      <c r="D1404" s="14" t="s">
        <v>123</v>
      </c>
      <c r="E1404" s="14" t="s">
        <v>131</v>
      </c>
      <c r="F1404" s="14" t="s">
        <v>106</v>
      </c>
      <c r="G1404" s="14" t="s">
        <v>1294</v>
      </c>
      <c r="H1404" s="14" t="s">
        <v>176</v>
      </c>
      <c r="I1404" s="14">
        <v>85</v>
      </c>
      <c r="J1404" s="14"/>
      <c r="K1404" s="14"/>
      <c r="L1404" s="14"/>
      <c r="M1404" s="14"/>
      <c r="N1404" s="14"/>
      <c r="O1404" s="14">
        <v>85</v>
      </c>
      <c r="P1404" s="14"/>
      <c r="Q1404" s="14" t="s">
        <v>119</v>
      </c>
      <c r="R1404" s="14" t="s">
        <v>108</v>
      </c>
      <c r="S1404" s="14" t="s">
        <v>108</v>
      </c>
      <c r="T1404" s="14" t="s">
        <v>108</v>
      </c>
      <c r="U1404" s="14" t="s">
        <v>108</v>
      </c>
      <c r="V1404" s="14" t="s">
        <v>108</v>
      </c>
      <c r="W1404" s="14">
        <v>40</v>
      </c>
      <c r="X1404" s="14">
        <v>132</v>
      </c>
      <c r="Y1404" s="14">
        <v>384</v>
      </c>
      <c r="Z1404" s="14" t="s">
        <v>1725</v>
      </c>
      <c r="AA1404" s="14" t="s">
        <v>4905</v>
      </c>
      <c r="AB1404" s="14" t="s">
        <v>123</v>
      </c>
      <c r="AC1404" s="28"/>
      <c r="AD1404" s="28"/>
      <c r="AE1404" s="28"/>
      <c r="AF1404" s="28"/>
    </row>
    <row r="1405" ht="142.5" spans="1:32">
      <c r="A1405" s="32" t="s">
        <v>58</v>
      </c>
      <c r="B1405" s="14" t="s">
        <v>4906</v>
      </c>
      <c r="C1405" s="14" t="s">
        <v>4907</v>
      </c>
      <c r="D1405" s="14" t="s">
        <v>123</v>
      </c>
      <c r="E1405" s="14" t="s">
        <v>131</v>
      </c>
      <c r="F1405" s="14" t="s">
        <v>106</v>
      </c>
      <c r="G1405" s="14" t="s">
        <v>1294</v>
      </c>
      <c r="H1405" s="14" t="s">
        <v>176</v>
      </c>
      <c r="I1405" s="14">
        <v>30</v>
      </c>
      <c r="J1405" s="14"/>
      <c r="K1405" s="14"/>
      <c r="L1405" s="14"/>
      <c r="M1405" s="14"/>
      <c r="N1405" s="14"/>
      <c r="O1405" s="14">
        <v>30</v>
      </c>
      <c r="P1405" s="14"/>
      <c r="Q1405" s="14" t="s">
        <v>119</v>
      </c>
      <c r="R1405" s="14" t="s">
        <v>108</v>
      </c>
      <c r="S1405" s="14" t="s">
        <v>108</v>
      </c>
      <c r="T1405" s="14" t="s">
        <v>120</v>
      </c>
      <c r="U1405" s="14" t="s">
        <v>120</v>
      </c>
      <c r="V1405" s="14" t="s">
        <v>120</v>
      </c>
      <c r="W1405" s="14">
        <v>38</v>
      </c>
      <c r="X1405" s="14">
        <v>125</v>
      </c>
      <c r="Y1405" s="14">
        <v>542</v>
      </c>
      <c r="Z1405" s="14" t="s">
        <v>1725</v>
      </c>
      <c r="AA1405" s="14" t="s">
        <v>4908</v>
      </c>
      <c r="AB1405" s="14" t="s">
        <v>123</v>
      </c>
      <c r="AC1405" s="28"/>
      <c r="AD1405" s="28"/>
      <c r="AE1405" s="28"/>
      <c r="AF1405" s="28"/>
    </row>
    <row r="1406" ht="114" spans="1:32">
      <c r="A1406" s="32" t="s">
        <v>58</v>
      </c>
      <c r="B1406" s="14" t="s">
        <v>4909</v>
      </c>
      <c r="C1406" s="14" t="s">
        <v>4910</v>
      </c>
      <c r="D1406" s="14" t="s">
        <v>123</v>
      </c>
      <c r="E1406" s="14" t="s">
        <v>180</v>
      </c>
      <c r="F1406" s="14" t="s">
        <v>106</v>
      </c>
      <c r="G1406" s="14" t="s">
        <v>1773</v>
      </c>
      <c r="H1406" s="14" t="s">
        <v>182</v>
      </c>
      <c r="I1406" s="14">
        <v>10</v>
      </c>
      <c r="J1406" s="14"/>
      <c r="K1406" s="14"/>
      <c r="L1406" s="14"/>
      <c r="M1406" s="14"/>
      <c r="N1406" s="14"/>
      <c r="O1406" s="14">
        <v>10</v>
      </c>
      <c r="P1406" s="14"/>
      <c r="Q1406" s="14" t="s">
        <v>119</v>
      </c>
      <c r="R1406" s="14" t="s">
        <v>108</v>
      </c>
      <c r="S1406" s="14" t="s">
        <v>108</v>
      </c>
      <c r="T1406" s="14" t="s">
        <v>108</v>
      </c>
      <c r="U1406" s="14" t="s">
        <v>120</v>
      </c>
      <c r="V1406" s="14" t="s">
        <v>120</v>
      </c>
      <c r="W1406" s="14">
        <v>4</v>
      </c>
      <c r="X1406" s="14">
        <v>16</v>
      </c>
      <c r="Y1406" s="14">
        <v>135</v>
      </c>
      <c r="Z1406" s="14" t="s">
        <v>187</v>
      </c>
      <c r="AA1406" s="14" t="s">
        <v>4911</v>
      </c>
      <c r="AB1406" s="14" t="s">
        <v>123</v>
      </c>
      <c r="AC1406" s="28"/>
      <c r="AD1406" s="28"/>
      <c r="AE1406" s="28"/>
      <c r="AF1406" s="28"/>
    </row>
    <row r="1407" ht="99.75" spans="1:32">
      <c r="A1407" s="32" t="s">
        <v>58</v>
      </c>
      <c r="B1407" s="14" t="s">
        <v>4912</v>
      </c>
      <c r="C1407" s="14" t="s">
        <v>4913</v>
      </c>
      <c r="D1407" s="14" t="s">
        <v>123</v>
      </c>
      <c r="E1407" s="14" t="s">
        <v>180</v>
      </c>
      <c r="F1407" s="14" t="s">
        <v>106</v>
      </c>
      <c r="G1407" s="14" t="s">
        <v>1773</v>
      </c>
      <c r="H1407" s="14" t="s">
        <v>182</v>
      </c>
      <c r="I1407" s="14">
        <v>26.3</v>
      </c>
      <c r="J1407" s="14"/>
      <c r="K1407" s="14"/>
      <c r="L1407" s="14"/>
      <c r="M1407" s="14"/>
      <c r="N1407" s="14"/>
      <c r="O1407" s="14">
        <v>26.3</v>
      </c>
      <c r="P1407" s="14"/>
      <c r="Q1407" s="14" t="s">
        <v>119</v>
      </c>
      <c r="R1407" s="14" t="s">
        <v>108</v>
      </c>
      <c r="S1407" s="14" t="s">
        <v>108</v>
      </c>
      <c r="T1407" s="14" t="s">
        <v>108</v>
      </c>
      <c r="U1407" s="14" t="s">
        <v>120</v>
      </c>
      <c r="V1407" s="14" t="s">
        <v>120</v>
      </c>
      <c r="W1407" s="14">
        <v>3</v>
      </c>
      <c r="X1407" s="14">
        <v>10</v>
      </c>
      <c r="Y1407" s="14">
        <v>102</v>
      </c>
      <c r="Z1407" s="14" t="s">
        <v>187</v>
      </c>
      <c r="AA1407" s="14" t="s">
        <v>4914</v>
      </c>
      <c r="AB1407" s="14" t="s">
        <v>123</v>
      </c>
      <c r="AC1407" s="28"/>
      <c r="AD1407" s="28"/>
      <c r="AE1407" s="28"/>
      <c r="AF1407" s="28"/>
    </row>
    <row r="1408" ht="85.5" spans="1:32">
      <c r="A1408" s="32" t="s">
        <v>58</v>
      </c>
      <c r="B1408" s="14" t="s">
        <v>4915</v>
      </c>
      <c r="C1408" s="14" t="s">
        <v>4916</v>
      </c>
      <c r="D1408" s="14" t="s">
        <v>123</v>
      </c>
      <c r="E1408" s="14" t="s">
        <v>191</v>
      </c>
      <c r="F1408" s="14" t="s">
        <v>106</v>
      </c>
      <c r="G1408" s="14" t="s">
        <v>2658</v>
      </c>
      <c r="H1408" s="14" t="s">
        <v>193</v>
      </c>
      <c r="I1408" s="14">
        <v>120</v>
      </c>
      <c r="J1408" s="14">
        <v>120</v>
      </c>
      <c r="K1408" s="14">
        <v>120</v>
      </c>
      <c r="L1408" s="14"/>
      <c r="M1408" s="14"/>
      <c r="N1408" s="14"/>
      <c r="O1408" s="14"/>
      <c r="P1408" s="14"/>
      <c r="Q1408" s="14" t="s">
        <v>119</v>
      </c>
      <c r="R1408" s="14" t="s">
        <v>120</v>
      </c>
      <c r="S1408" s="14" t="s">
        <v>120</v>
      </c>
      <c r="T1408" s="14" t="s">
        <v>120</v>
      </c>
      <c r="U1408" s="14" t="s">
        <v>120</v>
      </c>
      <c r="V1408" s="14" t="s">
        <v>120</v>
      </c>
      <c r="W1408" s="14">
        <v>16</v>
      </c>
      <c r="X1408" s="14">
        <v>83</v>
      </c>
      <c r="Y1408" s="14">
        <v>136</v>
      </c>
      <c r="Z1408" s="14" t="s">
        <v>4917</v>
      </c>
      <c r="AA1408" s="14" t="s">
        <v>2660</v>
      </c>
      <c r="AB1408" s="14" t="s">
        <v>123</v>
      </c>
      <c r="AC1408" s="28"/>
      <c r="AD1408" s="28"/>
      <c r="AE1408" s="28"/>
      <c r="AF1408" s="28"/>
    </row>
    <row r="1409" ht="85.5" spans="1:32">
      <c r="A1409" s="32" t="s">
        <v>58</v>
      </c>
      <c r="B1409" s="14" t="s">
        <v>4918</v>
      </c>
      <c r="C1409" s="14" t="s">
        <v>4919</v>
      </c>
      <c r="D1409" s="14" t="s">
        <v>123</v>
      </c>
      <c r="E1409" s="14" t="s">
        <v>191</v>
      </c>
      <c r="F1409" s="14" t="s">
        <v>106</v>
      </c>
      <c r="G1409" s="14" t="s">
        <v>2658</v>
      </c>
      <c r="H1409" s="14" t="s">
        <v>193</v>
      </c>
      <c r="I1409" s="14">
        <v>73</v>
      </c>
      <c r="J1409" s="14">
        <v>73</v>
      </c>
      <c r="K1409" s="14">
        <v>73</v>
      </c>
      <c r="L1409" s="14"/>
      <c r="M1409" s="14"/>
      <c r="N1409" s="14"/>
      <c r="O1409" s="14"/>
      <c r="P1409" s="14"/>
      <c r="Q1409" s="14" t="s">
        <v>119</v>
      </c>
      <c r="R1409" s="14" t="s">
        <v>120</v>
      </c>
      <c r="S1409" s="14" t="s">
        <v>120</v>
      </c>
      <c r="T1409" s="14" t="s">
        <v>120</v>
      </c>
      <c r="U1409" s="14" t="s">
        <v>120</v>
      </c>
      <c r="V1409" s="14" t="s">
        <v>120</v>
      </c>
      <c r="W1409" s="14">
        <v>15</v>
      </c>
      <c r="X1409" s="14">
        <v>59</v>
      </c>
      <c r="Y1409" s="14">
        <v>118</v>
      </c>
      <c r="Z1409" s="14" t="s">
        <v>4920</v>
      </c>
      <c r="AA1409" s="14" t="s">
        <v>2660</v>
      </c>
      <c r="AB1409" s="14" t="s">
        <v>123</v>
      </c>
      <c r="AC1409" s="28"/>
      <c r="AD1409" s="28"/>
      <c r="AE1409" s="28"/>
      <c r="AF1409" s="28"/>
    </row>
    <row r="1410" ht="85.5" spans="1:32">
      <c r="A1410" s="32" t="s">
        <v>58</v>
      </c>
      <c r="B1410" s="14" t="s">
        <v>4921</v>
      </c>
      <c r="C1410" s="14" t="s">
        <v>4922</v>
      </c>
      <c r="D1410" s="14" t="s">
        <v>123</v>
      </c>
      <c r="E1410" s="14" t="s">
        <v>191</v>
      </c>
      <c r="F1410" s="14" t="s">
        <v>106</v>
      </c>
      <c r="G1410" s="14" t="s">
        <v>2658</v>
      </c>
      <c r="H1410" s="14" t="s">
        <v>193</v>
      </c>
      <c r="I1410" s="14">
        <v>81.8</v>
      </c>
      <c r="J1410" s="14">
        <v>81.8</v>
      </c>
      <c r="K1410" s="14">
        <v>81.8</v>
      </c>
      <c r="L1410" s="14"/>
      <c r="M1410" s="14"/>
      <c r="N1410" s="14"/>
      <c r="O1410" s="14"/>
      <c r="P1410" s="14"/>
      <c r="Q1410" s="14" t="s">
        <v>119</v>
      </c>
      <c r="R1410" s="14" t="s">
        <v>120</v>
      </c>
      <c r="S1410" s="14" t="s">
        <v>120</v>
      </c>
      <c r="T1410" s="14" t="s">
        <v>120</v>
      </c>
      <c r="U1410" s="14" t="s">
        <v>120</v>
      </c>
      <c r="V1410" s="14" t="s">
        <v>120</v>
      </c>
      <c r="W1410" s="14">
        <v>14</v>
      </c>
      <c r="X1410" s="14">
        <v>42</v>
      </c>
      <c r="Y1410" s="14">
        <v>104</v>
      </c>
      <c r="Z1410" s="14" t="s">
        <v>4923</v>
      </c>
      <c r="AA1410" s="14" t="s">
        <v>2660</v>
      </c>
      <c r="AB1410" s="14" t="s">
        <v>123</v>
      </c>
      <c r="AC1410" s="28"/>
      <c r="AD1410" s="28"/>
      <c r="AE1410" s="28"/>
      <c r="AF1410" s="28"/>
    </row>
    <row r="1411" ht="85.5" spans="1:32">
      <c r="A1411" s="32" t="s">
        <v>58</v>
      </c>
      <c r="B1411" s="14" t="s">
        <v>4924</v>
      </c>
      <c r="C1411" s="14" t="s">
        <v>4925</v>
      </c>
      <c r="D1411" s="14" t="s">
        <v>123</v>
      </c>
      <c r="E1411" s="14" t="s">
        <v>191</v>
      </c>
      <c r="F1411" s="14" t="s">
        <v>106</v>
      </c>
      <c r="G1411" s="14" t="s">
        <v>2658</v>
      </c>
      <c r="H1411" s="14" t="s">
        <v>193</v>
      </c>
      <c r="I1411" s="14">
        <v>100</v>
      </c>
      <c r="J1411" s="14">
        <v>100</v>
      </c>
      <c r="K1411" s="14">
        <v>100</v>
      </c>
      <c r="L1411" s="14"/>
      <c r="M1411" s="14"/>
      <c r="N1411" s="14"/>
      <c r="O1411" s="14"/>
      <c r="P1411" s="14"/>
      <c r="Q1411" s="14" t="s">
        <v>119</v>
      </c>
      <c r="R1411" s="14" t="s">
        <v>120</v>
      </c>
      <c r="S1411" s="14" t="s">
        <v>120</v>
      </c>
      <c r="T1411" s="14" t="s">
        <v>120</v>
      </c>
      <c r="U1411" s="14" t="s">
        <v>120</v>
      </c>
      <c r="V1411" s="14" t="s">
        <v>120</v>
      </c>
      <c r="W1411" s="14">
        <v>23</v>
      </c>
      <c r="X1411" s="14">
        <v>81</v>
      </c>
      <c r="Y1411" s="14">
        <v>178</v>
      </c>
      <c r="Z1411" s="14" t="s">
        <v>4923</v>
      </c>
      <c r="AA1411" s="14" t="s">
        <v>2660</v>
      </c>
      <c r="AB1411" s="14" t="s">
        <v>123</v>
      </c>
      <c r="AC1411" s="28"/>
      <c r="AD1411" s="28"/>
      <c r="AE1411" s="28"/>
      <c r="AF1411" s="28"/>
    </row>
    <row r="1412" ht="85.5" spans="1:32">
      <c r="A1412" s="32" t="s">
        <v>58</v>
      </c>
      <c r="B1412" s="14" t="s">
        <v>4926</v>
      </c>
      <c r="C1412" s="14" t="s">
        <v>4927</v>
      </c>
      <c r="D1412" s="14" t="s">
        <v>123</v>
      </c>
      <c r="E1412" s="14" t="s">
        <v>191</v>
      </c>
      <c r="F1412" s="14" t="s">
        <v>106</v>
      </c>
      <c r="G1412" s="14" t="s">
        <v>2658</v>
      </c>
      <c r="H1412" s="14" t="s">
        <v>193</v>
      </c>
      <c r="I1412" s="14">
        <v>120</v>
      </c>
      <c r="J1412" s="14">
        <v>120</v>
      </c>
      <c r="K1412" s="14">
        <v>120</v>
      </c>
      <c r="L1412" s="14"/>
      <c r="M1412" s="14"/>
      <c r="N1412" s="14"/>
      <c r="O1412" s="14"/>
      <c r="P1412" s="14"/>
      <c r="Q1412" s="14" t="s">
        <v>119</v>
      </c>
      <c r="R1412" s="14" t="s">
        <v>120</v>
      </c>
      <c r="S1412" s="14" t="s">
        <v>120</v>
      </c>
      <c r="T1412" s="14" t="s">
        <v>120</v>
      </c>
      <c r="U1412" s="14" t="s">
        <v>120</v>
      </c>
      <c r="V1412" s="14" t="s">
        <v>120</v>
      </c>
      <c r="W1412" s="14">
        <v>24</v>
      </c>
      <c r="X1412" s="14">
        <v>84</v>
      </c>
      <c r="Y1412" s="14">
        <v>295</v>
      </c>
      <c r="Z1412" s="14" t="s">
        <v>4928</v>
      </c>
      <c r="AA1412" s="14" t="s">
        <v>2660</v>
      </c>
      <c r="AB1412" s="14" t="s">
        <v>123</v>
      </c>
      <c r="AC1412" s="28"/>
      <c r="AD1412" s="28"/>
      <c r="AE1412" s="28"/>
      <c r="AF1412" s="28"/>
    </row>
    <row r="1413" ht="57" spans="1:32">
      <c r="A1413" s="32" t="s">
        <v>58</v>
      </c>
      <c r="B1413" s="14" t="s">
        <v>4929</v>
      </c>
      <c r="C1413" s="14" t="s">
        <v>4930</v>
      </c>
      <c r="D1413" s="14" t="s">
        <v>123</v>
      </c>
      <c r="E1413" s="14" t="s">
        <v>202</v>
      </c>
      <c r="F1413" s="14" t="s">
        <v>106</v>
      </c>
      <c r="G1413" s="14" t="s">
        <v>203</v>
      </c>
      <c r="H1413" s="14" t="s">
        <v>204</v>
      </c>
      <c r="I1413" s="14">
        <v>37</v>
      </c>
      <c r="J1413" s="14"/>
      <c r="K1413" s="14"/>
      <c r="L1413" s="14"/>
      <c r="M1413" s="14"/>
      <c r="N1413" s="14"/>
      <c r="O1413" s="14">
        <v>37</v>
      </c>
      <c r="P1413" s="14"/>
      <c r="Q1413" s="14" t="s">
        <v>119</v>
      </c>
      <c r="R1413" s="14" t="s">
        <v>120</v>
      </c>
      <c r="S1413" s="14" t="s">
        <v>108</v>
      </c>
      <c r="T1413" s="14" t="s">
        <v>120</v>
      </c>
      <c r="U1413" s="14" t="s">
        <v>120</v>
      </c>
      <c r="V1413" s="14" t="s">
        <v>120</v>
      </c>
      <c r="W1413" s="14">
        <v>17</v>
      </c>
      <c r="X1413" s="14">
        <v>41</v>
      </c>
      <c r="Y1413" s="14">
        <v>199</v>
      </c>
      <c r="Z1413" s="14" t="s">
        <v>4931</v>
      </c>
      <c r="AA1413" s="14" t="s">
        <v>4932</v>
      </c>
      <c r="AB1413" s="14" t="s">
        <v>123</v>
      </c>
      <c r="AC1413" s="28"/>
      <c r="AD1413" s="28"/>
      <c r="AE1413" s="28"/>
      <c r="AF1413" s="28"/>
    </row>
    <row r="1414" ht="57" spans="1:32">
      <c r="A1414" s="32" t="s">
        <v>58</v>
      </c>
      <c r="B1414" s="14" t="s">
        <v>4933</v>
      </c>
      <c r="C1414" s="14" t="s">
        <v>4934</v>
      </c>
      <c r="D1414" s="14" t="s">
        <v>123</v>
      </c>
      <c r="E1414" s="14" t="s">
        <v>202</v>
      </c>
      <c r="F1414" s="14" t="s">
        <v>106</v>
      </c>
      <c r="G1414" s="14" t="s">
        <v>203</v>
      </c>
      <c r="H1414" s="14" t="s">
        <v>204</v>
      </c>
      <c r="I1414" s="14">
        <v>50.7</v>
      </c>
      <c r="J1414" s="14"/>
      <c r="K1414" s="14"/>
      <c r="L1414" s="14"/>
      <c r="M1414" s="14"/>
      <c r="N1414" s="14"/>
      <c r="O1414" s="14">
        <v>50.7</v>
      </c>
      <c r="P1414" s="14"/>
      <c r="Q1414" s="14" t="s">
        <v>119</v>
      </c>
      <c r="R1414" s="14" t="s">
        <v>120</v>
      </c>
      <c r="S1414" s="14" t="s">
        <v>108</v>
      </c>
      <c r="T1414" s="14" t="s">
        <v>120</v>
      </c>
      <c r="U1414" s="14" t="s">
        <v>120</v>
      </c>
      <c r="V1414" s="14" t="s">
        <v>120</v>
      </c>
      <c r="W1414" s="14">
        <v>14</v>
      </c>
      <c r="X1414" s="14">
        <v>50</v>
      </c>
      <c r="Y1414" s="14">
        <v>300</v>
      </c>
      <c r="Z1414" s="14" t="s">
        <v>4935</v>
      </c>
      <c r="AA1414" s="14" t="s">
        <v>4936</v>
      </c>
      <c r="AB1414" s="14" t="s">
        <v>123</v>
      </c>
      <c r="AC1414" s="28"/>
      <c r="AD1414" s="28"/>
      <c r="AE1414" s="28"/>
      <c r="AF1414" s="28"/>
    </row>
    <row r="1415" ht="57" spans="1:32">
      <c r="A1415" s="32" t="s">
        <v>58</v>
      </c>
      <c r="B1415" s="14" t="s">
        <v>4937</v>
      </c>
      <c r="C1415" s="14" t="s">
        <v>4938</v>
      </c>
      <c r="D1415" s="14" t="s">
        <v>123</v>
      </c>
      <c r="E1415" s="14" t="s">
        <v>202</v>
      </c>
      <c r="F1415" s="14" t="s">
        <v>106</v>
      </c>
      <c r="G1415" s="14" t="s">
        <v>203</v>
      </c>
      <c r="H1415" s="14" t="s">
        <v>204</v>
      </c>
      <c r="I1415" s="14">
        <v>35.7</v>
      </c>
      <c r="J1415" s="14"/>
      <c r="K1415" s="14"/>
      <c r="L1415" s="14"/>
      <c r="M1415" s="14"/>
      <c r="N1415" s="14"/>
      <c r="O1415" s="14">
        <v>35.7</v>
      </c>
      <c r="P1415" s="14"/>
      <c r="Q1415" s="14" t="s">
        <v>119</v>
      </c>
      <c r="R1415" s="14" t="s">
        <v>120</v>
      </c>
      <c r="S1415" s="14" t="s">
        <v>108</v>
      </c>
      <c r="T1415" s="14" t="s">
        <v>120</v>
      </c>
      <c r="U1415" s="14" t="s">
        <v>120</v>
      </c>
      <c r="V1415" s="14" t="s">
        <v>120</v>
      </c>
      <c r="W1415" s="14">
        <v>16</v>
      </c>
      <c r="X1415" s="14">
        <v>51</v>
      </c>
      <c r="Y1415" s="14">
        <v>171</v>
      </c>
      <c r="Z1415" s="14" t="s">
        <v>4939</v>
      </c>
      <c r="AA1415" s="14" t="s">
        <v>4940</v>
      </c>
      <c r="AB1415" s="14" t="s">
        <v>123</v>
      </c>
      <c r="AC1415" s="28"/>
      <c r="AD1415" s="28"/>
      <c r="AE1415" s="28"/>
      <c r="AF1415" s="28"/>
    </row>
    <row r="1416" ht="57" spans="1:32">
      <c r="A1416" s="32" t="s">
        <v>58</v>
      </c>
      <c r="B1416" s="14" t="s">
        <v>4941</v>
      </c>
      <c r="C1416" s="14" t="s">
        <v>4942</v>
      </c>
      <c r="D1416" s="14" t="s">
        <v>123</v>
      </c>
      <c r="E1416" s="14" t="s">
        <v>202</v>
      </c>
      <c r="F1416" s="14" t="s">
        <v>106</v>
      </c>
      <c r="G1416" s="14" t="s">
        <v>203</v>
      </c>
      <c r="H1416" s="14" t="s">
        <v>204</v>
      </c>
      <c r="I1416" s="14">
        <v>39</v>
      </c>
      <c r="J1416" s="14"/>
      <c r="K1416" s="14"/>
      <c r="L1416" s="14"/>
      <c r="M1416" s="14"/>
      <c r="N1416" s="14"/>
      <c r="O1416" s="14">
        <v>39</v>
      </c>
      <c r="P1416" s="14"/>
      <c r="Q1416" s="14" t="s">
        <v>119</v>
      </c>
      <c r="R1416" s="14" t="s">
        <v>120</v>
      </c>
      <c r="S1416" s="14" t="s">
        <v>108</v>
      </c>
      <c r="T1416" s="14" t="s">
        <v>120</v>
      </c>
      <c r="U1416" s="14" t="s">
        <v>120</v>
      </c>
      <c r="V1416" s="14" t="s">
        <v>120</v>
      </c>
      <c r="W1416" s="14">
        <v>13</v>
      </c>
      <c r="X1416" s="14">
        <v>51</v>
      </c>
      <c r="Y1416" s="14">
        <v>167</v>
      </c>
      <c r="Z1416" s="14" t="s">
        <v>4943</v>
      </c>
      <c r="AA1416" s="14" t="s">
        <v>4944</v>
      </c>
      <c r="AB1416" s="14" t="s">
        <v>123</v>
      </c>
      <c r="AC1416" s="28"/>
      <c r="AD1416" s="28"/>
      <c r="AE1416" s="28"/>
      <c r="AF1416" s="28"/>
    </row>
    <row r="1417" ht="42.75" spans="1:32">
      <c r="A1417" s="32" t="s">
        <v>58</v>
      </c>
      <c r="B1417" s="14" t="s">
        <v>4945</v>
      </c>
      <c r="C1417" s="14" t="s">
        <v>4946</v>
      </c>
      <c r="D1417" s="14" t="s">
        <v>123</v>
      </c>
      <c r="E1417" s="14" t="s">
        <v>202</v>
      </c>
      <c r="F1417" s="14" t="s">
        <v>106</v>
      </c>
      <c r="G1417" s="14" t="s">
        <v>203</v>
      </c>
      <c r="H1417" s="14" t="s">
        <v>204</v>
      </c>
      <c r="I1417" s="14">
        <v>22</v>
      </c>
      <c r="J1417" s="14"/>
      <c r="K1417" s="14"/>
      <c r="L1417" s="14"/>
      <c r="M1417" s="14"/>
      <c r="N1417" s="14"/>
      <c r="O1417" s="14">
        <v>22</v>
      </c>
      <c r="P1417" s="14"/>
      <c r="Q1417" s="14" t="s">
        <v>119</v>
      </c>
      <c r="R1417" s="14" t="s">
        <v>120</v>
      </c>
      <c r="S1417" s="14" t="s">
        <v>108</v>
      </c>
      <c r="T1417" s="14" t="s">
        <v>120</v>
      </c>
      <c r="U1417" s="14" t="s">
        <v>120</v>
      </c>
      <c r="V1417" s="14" t="s">
        <v>120</v>
      </c>
      <c r="W1417" s="14">
        <v>17</v>
      </c>
      <c r="X1417" s="14">
        <v>54</v>
      </c>
      <c r="Y1417" s="14">
        <v>192</v>
      </c>
      <c r="Z1417" s="14" t="s">
        <v>2717</v>
      </c>
      <c r="AA1417" s="14" t="s">
        <v>4940</v>
      </c>
      <c r="AB1417" s="14" t="s">
        <v>123</v>
      </c>
      <c r="AC1417" s="28"/>
      <c r="AD1417" s="28"/>
      <c r="AE1417" s="28"/>
      <c r="AF1417" s="28"/>
    </row>
    <row r="1418" ht="28.5" spans="1:32">
      <c r="A1418" s="32" t="s">
        <v>58</v>
      </c>
      <c r="B1418" s="14" t="s">
        <v>4947</v>
      </c>
      <c r="C1418" s="14" t="s">
        <v>4948</v>
      </c>
      <c r="D1418" s="14" t="s">
        <v>123</v>
      </c>
      <c r="E1418" s="14" t="s">
        <v>215</v>
      </c>
      <c r="F1418" s="14" t="s">
        <v>106</v>
      </c>
      <c r="G1418" s="14" t="s">
        <v>1799</v>
      </c>
      <c r="H1418" s="14" t="s">
        <v>216</v>
      </c>
      <c r="I1418" s="14">
        <v>42</v>
      </c>
      <c r="J1418" s="14">
        <v>42</v>
      </c>
      <c r="K1418" s="14"/>
      <c r="L1418" s="14">
        <v>42</v>
      </c>
      <c r="M1418" s="14"/>
      <c r="N1418" s="14"/>
      <c r="O1418" s="14"/>
      <c r="P1418" s="14"/>
      <c r="Q1418" s="14" t="s">
        <v>119</v>
      </c>
      <c r="R1418" s="14" t="s">
        <v>108</v>
      </c>
      <c r="S1418" s="14" t="s">
        <v>120</v>
      </c>
      <c r="T1418" s="14" t="s">
        <v>120</v>
      </c>
      <c r="U1418" s="14" t="s">
        <v>108</v>
      </c>
      <c r="V1418" s="14" t="s">
        <v>120</v>
      </c>
      <c r="W1418" s="14">
        <v>20</v>
      </c>
      <c r="X1418" s="14">
        <v>88</v>
      </c>
      <c r="Y1418" s="14">
        <v>88</v>
      </c>
      <c r="Z1418" s="14" t="s">
        <v>1800</v>
      </c>
      <c r="AA1418" s="14" t="s">
        <v>4949</v>
      </c>
      <c r="AB1418" s="14" t="s">
        <v>123</v>
      </c>
      <c r="AC1418" s="28"/>
      <c r="AD1418" s="28"/>
      <c r="AE1418" s="28"/>
      <c r="AF1418" s="28"/>
    </row>
    <row r="1419" ht="28.5" spans="1:32">
      <c r="A1419" s="32" t="s">
        <v>58</v>
      </c>
      <c r="B1419" s="14" t="s">
        <v>4950</v>
      </c>
      <c r="C1419" s="14" t="s">
        <v>4951</v>
      </c>
      <c r="D1419" s="14" t="s">
        <v>123</v>
      </c>
      <c r="E1419" s="14" t="s">
        <v>215</v>
      </c>
      <c r="F1419" s="14" t="s">
        <v>106</v>
      </c>
      <c r="G1419" s="14" t="s">
        <v>1799</v>
      </c>
      <c r="H1419" s="14" t="s">
        <v>216</v>
      </c>
      <c r="I1419" s="14">
        <v>48</v>
      </c>
      <c r="J1419" s="14">
        <v>48</v>
      </c>
      <c r="K1419" s="14"/>
      <c r="L1419" s="14">
        <v>48</v>
      </c>
      <c r="M1419" s="14"/>
      <c r="N1419" s="14"/>
      <c r="O1419" s="14"/>
      <c r="P1419" s="14"/>
      <c r="Q1419" s="14" t="s">
        <v>119</v>
      </c>
      <c r="R1419" s="14" t="s">
        <v>108</v>
      </c>
      <c r="S1419" s="14" t="s">
        <v>120</v>
      </c>
      <c r="T1419" s="14" t="s">
        <v>120</v>
      </c>
      <c r="U1419" s="14" t="s">
        <v>108</v>
      </c>
      <c r="V1419" s="14" t="s">
        <v>120</v>
      </c>
      <c r="W1419" s="14">
        <v>20</v>
      </c>
      <c r="X1419" s="14">
        <v>88</v>
      </c>
      <c r="Y1419" s="14">
        <v>88</v>
      </c>
      <c r="Z1419" s="14" t="s">
        <v>1800</v>
      </c>
      <c r="AA1419" s="14" t="s">
        <v>4949</v>
      </c>
      <c r="AB1419" s="14" t="s">
        <v>123</v>
      </c>
      <c r="AC1419" s="28"/>
      <c r="AD1419" s="28"/>
      <c r="AE1419" s="28"/>
      <c r="AF1419" s="28"/>
    </row>
    <row r="1420" ht="57" spans="1:32">
      <c r="A1420" s="32" t="s">
        <v>58</v>
      </c>
      <c r="B1420" s="14" t="s">
        <v>4952</v>
      </c>
      <c r="C1420" s="14" t="s">
        <v>4953</v>
      </c>
      <c r="D1420" s="14" t="s">
        <v>123</v>
      </c>
      <c r="E1420" s="14" t="s">
        <v>215</v>
      </c>
      <c r="F1420" s="14" t="s">
        <v>106</v>
      </c>
      <c r="G1420" s="14" t="s">
        <v>215</v>
      </c>
      <c r="H1420" s="14" t="s">
        <v>216</v>
      </c>
      <c r="I1420" s="14">
        <v>35</v>
      </c>
      <c r="J1420" s="14"/>
      <c r="K1420" s="14"/>
      <c r="L1420" s="14"/>
      <c r="M1420" s="14"/>
      <c r="N1420" s="14"/>
      <c r="O1420" s="14">
        <v>35</v>
      </c>
      <c r="P1420" s="14"/>
      <c r="Q1420" s="14" t="s">
        <v>119</v>
      </c>
      <c r="R1420" s="14" t="s">
        <v>120</v>
      </c>
      <c r="S1420" s="14" t="s">
        <v>108</v>
      </c>
      <c r="T1420" s="14" t="s">
        <v>120</v>
      </c>
      <c r="U1420" s="14" t="s">
        <v>120</v>
      </c>
      <c r="V1420" s="14" t="s">
        <v>120</v>
      </c>
      <c r="W1420" s="14">
        <v>16</v>
      </c>
      <c r="X1420" s="14">
        <v>62</v>
      </c>
      <c r="Y1420" s="14">
        <v>132</v>
      </c>
      <c r="Z1420" s="14" t="s">
        <v>1774</v>
      </c>
      <c r="AA1420" s="14" t="s">
        <v>1725</v>
      </c>
      <c r="AB1420" s="14" t="s">
        <v>123</v>
      </c>
      <c r="AC1420" s="28"/>
      <c r="AD1420" s="28"/>
      <c r="AE1420" s="28"/>
      <c r="AF1420" s="28"/>
    </row>
    <row r="1421" ht="57" spans="1:32">
      <c r="A1421" s="32" t="s">
        <v>58</v>
      </c>
      <c r="B1421" s="14" t="s">
        <v>4954</v>
      </c>
      <c r="C1421" s="14" t="s">
        <v>4955</v>
      </c>
      <c r="D1421" s="14" t="s">
        <v>123</v>
      </c>
      <c r="E1421" s="14" t="s">
        <v>231</v>
      </c>
      <c r="F1421" s="14" t="s">
        <v>106</v>
      </c>
      <c r="G1421" s="14" t="s">
        <v>231</v>
      </c>
      <c r="H1421" s="14" t="s">
        <v>232</v>
      </c>
      <c r="I1421" s="14">
        <v>49</v>
      </c>
      <c r="J1421" s="14"/>
      <c r="K1421" s="14"/>
      <c r="L1421" s="14"/>
      <c r="M1421" s="14"/>
      <c r="N1421" s="14"/>
      <c r="O1421" s="14">
        <v>49</v>
      </c>
      <c r="P1421" s="14"/>
      <c r="Q1421" s="14" t="s">
        <v>119</v>
      </c>
      <c r="R1421" s="14" t="s">
        <v>108</v>
      </c>
      <c r="S1421" s="14" t="s">
        <v>120</v>
      </c>
      <c r="T1421" s="14" t="s">
        <v>120</v>
      </c>
      <c r="U1421" s="14" t="s">
        <v>120</v>
      </c>
      <c r="V1421" s="14" t="s">
        <v>120</v>
      </c>
      <c r="W1421" s="14">
        <v>7</v>
      </c>
      <c r="X1421" s="14">
        <v>25</v>
      </c>
      <c r="Y1421" s="14">
        <v>103</v>
      </c>
      <c r="Z1421" s="14" t="s">
        <v>4956</v>
      </c>
      <c r="AA1421" s="14" t="s">
        <v>4957</v>
      </c>
      <c r="AB1421" s="14" t="s">
        <v>123</v>
      </c>
      <c r="AC1421" s="28"/>
      <c r="AD1421" s="28"/>
      <c r="AE1421" s="28"/>
      <c r="AF1421" s="28"/>
    </row>
    <row r="1422" ht="85.5" spans="1:32">
      <c r="A1422" s="32" t="s">
        <v>58</v>
      </c>
      <c r="B1422" s="14" t="s">
        <v>4958</v>
      </c>
      <c r="C1422" s="14" t="s">
        <v>4959</v>
      </c>
      <c r="D1422" s="14" t="s">
        <v>123</v>
      </c>
      <c r="E1422" s="14" t="s">
        <v>231</v>
      </c>
      <c r="F1422" s="14" t="s">
        <v>106</v>
      </c>
      <c r="G1422" s="14" t="s">
        <v>231</v>
      </c>
      <c r="H1422" s="14" t="s">
        <v>232</v>
      </c>
      <c r="I1422" s="14">
        <v>40</v>
      </c>
      <c r="J1422" s="14"/>
      <c r="K1422" s="14"/>
      <c r="L1422" s="14"/>
      <c r="M1422" s="14"/>
      <c r="N1422" s="14"/>
      <c r="O1422" s="14">
        <v>40</v>
      </c>
      <c r="P1422" s="14"/>
      <c r="Q1422" s="14" t="s">
        <v>119</v>
      </c>
      <c r="R1422" s="14" t="s">
        <v>108</v>
      </c>
      <c r="S1422" s="14" t="s">
        <v>120</v>
      </c>
      <c r="T1422" s="14" t="s">
        <v>120</v>
      </c>
      <c r="U1422" s="14" t="s">
        <v>120</v>
      </c>
      <c r="V1422" s="14" t="s">
        <v>120</v>
      </c>
      <c r="W1422" s="14">
        <v>11</v>
      </c>
      <c r="X1422" s="14">
        <v>45</v>
      </c>
      <c r="Y1422" s="14">
        <v>165</v>
      </c>
      <c r="Z1422" s="14" t="s">
        <v>4956</v>
      </c>
      <c r="AA1422" s="14" t="s">
        <v>4960</v>
      </c>
      <c r="AB1422" s="14" t="s">
        <v>123</v>
      </c>
      <c r="AC1422" s="28"/>
      <c r="AD1422" s="28"/>
      <c r="AE1422" s="28"/>
      <c r="AF1422" s="28"/>
    </row>
    <row r="1423" ht="85.5" spans="1:32">
      <c r="A1423" s="32" t="s">
        <v>58</v>
      </c>
      <c r="B1423" s="14" t="s">
        <v>4961</v>
      </c>
      <c r="C1423" s="14" t="s">
        <v>4962</v>
      </c>
      <c r="D1423" s="14" t="s">
        <v>123</v>
      </c>
      <c r="E1423" s="14" t="s">
        <v>231</v>
      </c>
      <c r="F1423" s="14" t="s">
        <v>106</v>
      </c>
      <c r="G1423" s="14" t="s">
        <v>231</v>
      </c>
      <c r="H1423" s="14" t="s">
        <v>232</v>
      </c>
      <c r="I1423" s="14">
        <v>20</v>
      </c>
      <c r="J1423" s="14"/>
      <c r="K1423" s="14"/>
      <c r="L1423" s="14"/>
      <c r="M1423" s="14"/>
      <c r="N1423" s="14"/>
      <c r="O1423" s="14">
        <v>20</v>
      </c>
      <c r="P1423" s="14"/>
      <c r="Q1423" s="14" t="s">
        <v>119</v>
      </c>
      <c r="R1423" s="14" t="s">
        <v>108</v>
      </c>
      <c r="S1423" s="14" t="s">
        <v>120</v>
      </c>
      <c r="T1423" s="14" t="s">
        <v>120</v>
      </c>
      <c r="U1423" s="14" t="s">
        <v>120</v>
      </c>
      <c r="V1423" s="14" t="s">
        <v>120</v>
      </c>
      <c r="W1423" s="14">
        <v>10</v>
      </c>
      <c r="X1423" s="14">
        <v>36</v>
      </c>
      <c r="Y1423" s="14">
        <v>75</v>
      </c>
      <c r="Z1423" s="14" t="s">
        <v>4956</v>
      </c>
      <c r="AA1423" s="14" t="s">
        <v>4963</v>
      </c>
      <c r="AB1423" s="14" t="s">
        <v>123</v>
      </c>
      <c r="AC1423" s="28"/>
      <c r="AD1423" s="28"/>
      <c r="AE1423" s="28"/>
      <c r="AF1423" s="28"/>
    </row>
    <row r="1424" ht="128.25" spans="1:32">
      <c r="A1424" s="32" t="s">
        <v>58</v>
      </c>
      <c r="B1424" s="14" t="s">
        <v>4964</v>
      </c>
      <c r="C1424" s="14" t="s">
        <v>4965</v>
      </c>
      <c r="D1424" s="14" t="s">
        <v>241</v>
      </c>
      <c r="E1424" s="14" t="s">
        <v>242</v>
      </c>
      <c r="F1424" s="14" t="s">
        <v>106</v>
      </c>
      <c r="G1424" s="14" t="s">
        <v>241</v>
      </c>
      <c r="H1424" s="14" t="s">
        <v>243</v>
      </c>
      <c r="I1424" s="14">
        <v>15</v>
      </c>
      <c r="J1424" s="14">
        <v>15</v>
      </c>
      <c r="K1424" s="14"/>
      <c r="L1424" s="14">
        <v>15</v>
      </c>
      <c r="M1424" s="14"/>
      <c r="N1424" s="14"/>
      <c r="O1424" s="14"/>
      <c r="P1424" s="14"/>
      <c r="Q1424" s="14" t="s">
        <v>119</v>
      </c>
      <c r="R1424" s="14" t="s">
        <v>108</v>
      </c>
      <c r="S1424" s="14" t="s">
        <v>120</v>
      </c>
      <c r="T1424" s="14" t="s">
        <v>120</v>
      </c>
      <c r="U1424" s="14" t="s">
        <v>120</v>
      </c>
      <c r="V1424" s="14" t="s">
        <v>120</v>
      </c>
      <c r="W1424" s="14">
        <v>9</v>
      </c>
      <c r="X1424" s="14">
        <v>32</v>
      </c>
      <c r="Y1424" s="14">
        <v>94</v>
      </c>
      <c r="Z1424" s="14" t="s">
        <v>1197</v>
      </c>
      <c r="AA1424" s="14" t="s">
        <v>4966</v>
      </c>
      <c r="AB1424" s="14" t="s">
        <v>241</v>
      </c>
      <c r="AC1424" s="28"/>
      <c r="AD1424" s="28"/>
      <c r="AE1424" s="28"/>
      <c r="AF1424" s="28"/>
    </row>
    <row r="1425" ht="71.25" spans="1:32">
      <c r="A1425" s="32" t="s">
        <v>58</v>
      </c>
      <c r="B1425" s="14" t="s">
        <v>4967</v>
      </c>
      <c r="C1425" s="14" t="s">
        <v>4968</v>
      </c>
      <c r="D1425" s="14" t="s">
        <v>241</v>
      </c>
      <c r="E1425" s="14" t="s">
        <v>1830</v>
      </c>
      <c r="F1425" s="14" t="s">
        <v>106</v>
      </c>
      <c r="G1425" s="14" t="s">
        <v>241</v>
      </c>
      <c r="H1425" s="14" t="s">
        <v>1831</v>
      </c>
      <c r="I1425" s="14">
        <v>60</v>
      </c>
      <c r="J1425" s="14">
        <v>50</v>
      </c>
      <c r="K1425" s="14"/>
      <c r="L1425" s="14">
        <v>50</v>
      </c>
      <c r="M1425" s="14"/>
      <c r="N1425" s="14"/>
      <c r="O1425" s="14"/>
      <c r="P1425" s="14">
        <v>10</v>
      </c>
      <c r="Q1425" s="14" t="s">
        <v>119</v>
      </c>
      <c r="R1425" s="14" t="s">
        <v>108</v>
      </c>
      <c r="S1425" s="14" t="s">
        <v>120</v>
      </c>
      <c r="T1425" s="14" t="s">
        <v>120</v>
      </c>
      <c r="U1425" s="14" t="s">
        <v>120</v>
      </c>
      <c r="V1425" s="14" t="s">
        <v>120</v>
      </c>
      <c r="W1425" s="14">
        <v>17</v>
      </c>
      <c r="X1425" s="14">
        <v>65</v>
      </c>
      <c r="Y1425" s="14">
        <v>165</v>
      </c>
      <c r="Z1425" s="14" t="s">
        <v>1197</v>
      </c>
      <c r="AA1425" s="14" t="s">
        <v>4969</v>
      </c>
      <c r="AB1425" s="14" t="s">
        <v>241</v>
      </c>
      <c r="AC1425" s="28"/>
      <c r="AD1425" s="28"/>
      <c r="AE1425" s="28"/>
      <c r="AF1425" s="28"/>
    </row>
    <row r="1426" ht="114" spans="1:32">
      <c r="A1426" s="32" t="s">
        <v>58</v>
      </c>
      <c r="B1426" s="14" t="s">
        <v>4970</v>
      </c>
      <c r="C1426" s="14" t="s">
        <v>4971</v>
      </c>
      <c r="D1426" s="14" t="s">
        <v>241</v>
      </c>
      <c r="E1426" s="14" t="s">
        <v>283</v>
      </c>
      <c r="F1426" s="14" t="s">
        <v>106</v>
      </c>
      <c r="G1426" s="14" t="s">
        <v>241</v>
      </c>
      <c r="H1426" s="14" t="s">
        <v>284</v>
      </c>
      <c r="I1426" s="14">
        <v>21</v>
      </c>
      <c r="J1426" s="14">
        <v>21</v>
      </c>
      <c r="K1426" s="14"/>
      <c r="L1426" s="14"/>
      <c r="M1426" s="14"/>
      <c r="N1426" s="14">
        <v>21</v>
      </c>
      <c r="O1426" s="14"/>
      <c r="P1426" s="14"/>
      <c r="Q1426" s="14" t="s">
        <v>119</v>
      </c>
      <c r="R1426" s="14" t="s">
        <v>108</v>
      </c>
      <c r="S1426" s="14" t="s">
        <v>120</v>
      </c>
      <c r="T1426" s="14" t="s">
        <v>120</v>
      </c>
      <c r="U1426" s="14" t="s">
        <v>120</v>
      </c>
      <c r="V1426" s="14" t="s">
        <v>120</v>
      </c>
      <c r="W1426" s="14">
        <v>50</v>
      </c>
      <c r="X1426" s="14">
        <v>187</v>
      </c>
      <c r="Y1426" s="14">
        <v>231</v>
      </c>
      <c r="Z1426" s="14" t="s">
        <v>1197</v>
      </c>
      <c r="AA1426" s="14" t="s">
        <v>4972</v>
      </c>
      <c r="AB1426" s="14" t="s">
        <v>241</v>
      </c>
      <c r="AC1426" s="28"/>
      <c r="AD1426" s="28"/>
      <c r="AE1426" s="28"/>
      <c r="AF1426" s="28"/>
    </row>
    <row r="1427" ht="114" spans="1:32">
      <c r="A1427" s="32" t="s">
        <v>58</v>
      </c>
      <c r="B1427" s="14" t="s">
        <v>4973</v>
      </c>
      <c r="C1427" s="14" t="s">
        <v>4974</v>
      </c>
      <c r="D1427" s="14" t="s">
        <v>241</v>
      </c>
      <c r="E1427" s="14" t="s">
        <v>283</v>
      </c>
      <c r="F1427" s="14" t="s">
        <v>106</v>
      </c>
      <c r="G1427" s="14" t="s">
        <v>241</v>
      </c>
      <c r="H1427" s="14" t="s">
        <v>284</v>
      </c>
      <c r="I1427" s="14">
        <v>18</v>
      </c>
      <c r="J1427" s="14">
        <v>18</v>
      </c>
      <c r="K1427" s="14"/>
      <c r="L1427" s="14"/>
      <c r="M1427" s="14"/>
      <c r="N1427" s="14">
        <v>18</v>
      </c>
      <c r="O1427" s="14"/>
      <c r="P1427" s="14"/>
      <c r="Q1427" s="14" t="s">
        <v>119</v>
      </c>
      <c r="R1427" s="14" t="s">
        <v>108</v>
      </c>
      <c r="S1427" s="14" t="s">
        <v>120</v>
      </c>
      <c r="T1427" s="14" t="s">
        <v>120</v>
      </c>
      <c r="U1427" s="14" t="s">
        <v>120</v>
      </c>
      <c r="V1427" s="14" t="s">
        <v>120</v>
      </c>
      <c r="W1427" s="14">
        <v>28</v>
      </c>
      <c r="X1427" s="14">
        <v>114</v>
      </c>
      <c r="Y1427" s="14">
        <v>149</v>
      </c>
      <c r="Z1427" s="14" t="s">
        <v>1197</v>
      </c>
      <c r="AA1427" s="14" t="s">
        <v>4975</v>
      </c>
      <c r="AB1427" s="14" t="s">
        <v>241</v>
      </c>
      <c r="AC1427" s="28"/>
      <c r="AD1427" s="28"/>
      <c r="AE1427" s="28"/>
      <c r="AF1427" s="28"/>
    </row>
    <row r="1428" ht="142.5" spans="1:32">
      <c r="A1428" s="32" t="s">
        <v>58</v>
      </c>
      <c r="B1428" s="14" t="s">
        <v>4976</v>
      </c>
      <c r="C1428" s="14" t="s">
        <v>4977</v>
      </c>
      <c r="D1428" s="14" t="s">
        <v>241</v>
      </c>
      <c r="E1428" s="14" t="s">
        <v>2818</v>
      </c>
      <c r="F1428" s="14" t="s">
        <v>106</v>
      </c>
      <c r="G1428" s="14" t="s">
        <v>241</v>
      </c>
      <c r="H1428" s="14" t="s">
        <v>2819</v>
      </c>
      <c r="I1428" s="14">
        <v>95</v>
      </c>
      <c r="J1428" s="14">
        <v>95</v>
      </c>
      <c r="K1428" s="14"/>
      <c r="L1428" s="14">
        <v>95</v>
      </c>
      <c r="M1428" s="14"/>
      <c r="N1428" s="14"/>
      <c r="O1428" s="14"/>
      <c r="P1428" s="14"/>
      <c r="Q1428" s="14" t="s">
        <v>119</v>
      </c>
      <c r="R1428" s="14" t="s">
        <v>108</v>
      </c>
      <c r="S1428" s="14" t="s">
        <v>120</v>
      </c>
      <c r="T1428" s="14" t="s">
        <v>120</v>
      </c>
      <c r="U1428" s="14" t="s">
        <v>120</v>
      </c>
      <c r="V1428" s="14" t="s">
        <v>120</v>
      </c>
      <c r="W1428" s="14">
        <v>48</v>
      </c>
      <c r="X1428" s="14">
        <v>278</v>
      </c>
      <c r="Y1428" s="14">
        <v>553</v>
      </c>
      <c r="Z1428" s="14" t="s">
        <v>1197</v>
      </c>
      <c r="AA1428" s="14" t="s">
        <v>4978</v>
      </c>
      <c r="AB1428" s="14" t="s">
        <v>241</v>
      </c>
      <c r="AC1428" s="28"/>
      <c r="AD1428" s="28"/>
      <c r="AE1428" s="28"/>
      <c r="AF1428" s="28"/>
    </row>
    <row r="1429" ht="57" spans="1:32">
      <c r="A1429" s="32" t="s">
        <v>58</v>
      </c>
      <c r="B1429" s="14" t="s">
        <v>4979</v>
      </c>
      <c r="C1429" s="14" t="s">
        <v>4980</v>
      </c>
      <c r="D1429" s="14" t="s">
        <v>288</v>
      </c>
      <c r="E1429" s="14" t="s">
        <v>325</v>
      </c>
      <c r="F1429" s="14" t="s">
        <v>106</v>
      </c>
      <c r="G1429" s="14" t="s">
        <v>326</v>
      </c>
      <c r="H1429" s="14" t="s">
        <v>327</v>
      </c>
      <c r="I1429" s="14">
        <v>20</v>
      </c>
      <c r="J1429" s="14">
        <v>20</v>
      </c>
      <c r="K1429" s="14"/>
      <c r="L1429" s="14"/>
      <c r="M1429" s="14"/>
      <c r="N1429" s="14">
        <v>20</v>
      </c>
      <c r="O1429" s="14"/>
      <c r="P1429" s="14"/>
      <c r="Q1429" s="14" t="s">
        <v>119</v>
      </c>
      <c r="R1429" s="14" t="s">
        <v>108</v>
      </c>
      <c r="S1429" s="14" t="s">
        <v>108</v>
      </c>
      <c r="T1429" s="14" t="s">
        <v>120</v>
      </c>
      <c r="U1429" s="14" t="s">
        <v>120</v>
      </c>
      <c r="V1429" s="14" t="s">
        <v>120</v>
      </c>
      <c r="W1429" s="14">
        <v>36</v>
      </c>
      <c r="X1429" s="14">
        <v>130</v>
      </c>
      <c r="Y1429" s="14">
        <v>425</v>
      </c>
      <c r="Z1429" s="14" t="s">
        <v>1197</v>
      </c>
      <c r="AA1429" s="14" t="s">
        <v>4981</v>
      </c>
      <c r="AB1429" s="14" t="s">
        <v>288</v>
      </c>
      <c r="AC1429" s="28"/>
      <c r="AD1429" s="28"/>
      <c r="AE1429" s="28"/>
      <c r="AF1429" s="28"/>
    </row>
    <row r="1430" ht="57" spans="1:32">
      <c r="A1430" s="32" t="s">
        <v>58</v>
      </c>
      <c r="B1430" s="14" t="s">
        <v>4982</v>
      </c>
      <c r="C1430" s="14" t="s">
        <v>4983</v>
      </c>
      <c r="D1430" s="14" t="s">
        <v>288</v>
      </c>
      <c r="E1430" s="14" t="s">
        <v>289</v>
      </c>
      <c r="F1430" s="14" t="s">
        <v>106</v>
      </c>
      <c r="G1430" s="14" t="s">
        <v>289</v>
      </c>
      <c r="H1430" s="14" t="s">
        <v>290</v>
      </c>
      <c r="I1430" s="14">
        <v>10</v>
      </c>
      <c r="J1430" s="14">
        <v>10</v>
      </c>
      <c r="K1430" s="14"/>
      <c r="L1430" s="14"/>
      <c r="M1430" s="14"/>
      <c r="N1430" s="14">
        <v>10</v>
      </c>
      <c r="O1430" s="14"/>
      <c r="P1430" s="14"/>
      <c r="Q1430" s="14" t="s">
        <v>119</v>
      </c>
      <c r="R1430" s="14" t="s">
        <v>108</v>
      </c>
      <c r="S1430" s="14" t="s">
        <v>108</v>
      </c>
      <c r="T1430" s="14" t="s">
        <v>108</v>
      </c>
      <c r="U1430" s="14" t="s">
        <v>120</v>
      </c>
      <c r="V1430" s="14" t="s">
        <v>120</v>
      </c>
      <c r="W1430" s="14">
        <v>30</v>
      </c>
      <c r="X1430" s="14">
        <v>98</v>
      </c>
      <c r="Y1430" s="14">
        <v>98</v>
      </c>
      <c r="Z1430" s="14" t="s">
        <v>2823</v>
      </c>
      <c r="AA1430" s="14" t="s">
        <v>4984</v>
      </c>
      <c r="AB1430" s="14" t="s">
        <v>288</v>
      </c>
      <c r="AC1430" s="28"/>
      <c r="AD1430" s="28"/>
      <c r="AE1430" s="28"/>
      <c r="AF1430" s="28"/>
    </row>
    <row r="1431" ht="57" spans="1:32">
      <c r="A1431" s="32" t="s">
        <v>58</v>
      </c>
      <c r="B1431" s="14" t="s">
        <v>4985</v>
      </c>
      <c r="C1431" s="14" t="s">
        <v>4986</v>
      </c>
      <c r="D1431" s="14" t="s">
        <v>288</v>
      </c>
      <c r="E1431" s="14" t="s">
        <v>289</v>
      </c>
      <c r="F1431" s="14" t="s">
        <v>106</v>
      </c>
      <c r="G1431" s="14" t="s">
        <v>289</v>
      </c>
      <c r="H1431" s="14" t="s">
        <v>290</v>
      </c>
      <c r="I1431" s="14">
        <v>16</v>
      </c>
      <c r="J1431" s="14">
        <v>11</v>
      </c>
      <c r="K1431" s="14"/>
      <c r="L1431" s="14"/>
      <c r="M1431" s="14"/>
      <c r="N1431" s="14">
        <v>11</v>
      </c>
      <c r="O1431" s="14"/>
      <c r="P1431" s="14">
        <v>5</v>
      </c>
      <c r="Q1431" s="14" t="s">
        <v>119</v>
      </c>
      <c r="R1431" s="14" t="s">
        <v>108</v>
      </c>
      <c r="S1431" s="14" t="s">
        <v>108</v>
      </c>
      <c r="T1431" s="14" t="s">
        <v>108</v>
      </c>
      <c r="U1431" s="14" t="s">
        <v>120</v>
      </c>
      <c r="V1431" s="14" t="s">
        <v>120</v>
      </c>
      <c r="W1431" s="14">
        <v>25</v>
      </c>
      <c r="X1431" s="14">
        <v>67</v>
      </c>
      <c r="Y1431" s="14">
        <v>213</v>
      </c>
      <c r="Z1431" s="14" t="s">
        <v>2823</v>
      </c>
      <c r="AA1431" s="14" t="s">
        <v>4987</v>
      </c>
      <c r="AB1431" s="14" t="s">
        <v>288</v>
      </c>
      <c r="AC1431" s="28"/>
      <c r="AD1431" s="28"/>
      <c r="AE1431" s="28"/>
      <c r="AF1431" s="28"/>
    </row>
    <row r="1432" ht="57" spans="1:32">
      <c r="A1432" s="32" t="s">
        <v>58</v>
      </c>
      <c r="B1432" s="14" t="s">
        <v>4988</v>
      </c>
      <c r="C1432" s="14" t="s">
        <v>4989</v>
      </c>
      <c r="D1432" s="14" t="s">
        <v>288</v>
      </c>
      <c r="E1432" s="14" t="s">
        <v>289</v>
      </c>
      <c r="F1432" s="14" t="s">
        <v>106</v>
      </c>
      <c r="G1432" s="14" t="s">
        <v>289</v>
      </c>
      <c r="H1432" s="14" t="s">
        <v>290</v>
      </c>
      <c r="I1432" s="14">
        <v>14</v>
      </c>
      <c r="J1432" s="14">
        <v>14</v>
      </c>
      <c r="K1432" s="14"/>
      <c r="L1432" s="14"/>
      <c r="M1432" s="14"/>
      <c r="N1432" s="14">
        <v>14</v>
      </c>
      <c r="O1432" s="14"/>
      <c r="P1432" s="14"/>
      <c r="Q1432" s="14" t="s">
        <v>119</v>
      </c>
      <c r="R1432" s="14" t="s">
        <v>108</v>
      </c>
      <c r="S1432" s="14" t="s">
        <v>108</v>
      </c>
      <c r="T1432" s="14" t="s">
        <v>108</v>
      </c>
      <c r="U1432" s="14" t="s">
        <v>120</v>
      </c>
      <c r="V1432" s="14" t="s">
        <v>120</v>
      </c>
      <c r="W1432" s="14">
        <v>7</v>
      </c>
      <c r="X1432" s="14">
        <v>33</v>
      </c>
      <c r="Y1432" s="14">
        <v>105</v>
      </c>
      <c r="Z1432" s="14" t="s">
        <v>2823</v>
      </c>
      <c r="AA1432" s="14" t="s">
        <v>4990</v>
      </c>
      <c r="AB1432" s="14" t="s">
        <v>288</v>
      </c>
      <c r="AC1432" s="28"/>
      <c r="AD1432" s="28"/>
      <c r="AE1432" s="28"/>
      <c r="AF1432" s="28"/>
    </row>
    <row r="1433" ht="57" spans="1:32">
      <c r="A1433" s="32" t="s">
        <v>58</v>
      </c>
      <c r="B1433" s="14" t="s">
        <v>4991</v>
      </c>
      <c r="C1433" s="14" t="s">
        <v>4992</v>
      </c>
      <c r="D1433" s="14" t="s">
        <v>288</v>
      </c>
      <c r="E1433" s="14" t="s">
        <v>289</v>
      </c>
      <c r="F1433" s="14" t="s">
        <v>106</v>
      </c>
      <c r="G1433" s="14" t="s">
        <v>289</v>
      </c>
      <c r="H1433" s="14" t="s">
        <v>290</v>
      </c>
      <c r="I1433" s="14">
        <v>13</v>
      </c>
      <c r="J1433" s="14">
        <v>13</v>
      </c>
      <c r="K1433" s="14"/>
      <c r="L1433" s="14"/>
      <c r="M1433" s="14"/>
      <c r="N1433" s="14">
        <v>13</v>
      </c>
      <c r="O1433" s="14"/>
      <c r="P1433" s="14"/>
      <c r="Q1433" s="14" t="s">
        <v>119</v>
      </c>
      <c r="R1433" s="14" t="s">
        <v>108</v>
      </c>
      <c r="S1433" s="14" t="s">
        <v>108</v>
      </c>
      <c r="T1433" s="14" t="s">
        <v>108</v>
      </c>
      <c r="U1433" s="14" t="s">
        <v>120</v>
      </c>
      <c r="V1433" s="14" t="s">
        <v>120</v>
      </c>
      <c r="W1433" s="14">
        <v>23</v>
      </c>
      <c r="X1433" s="14">
        <v>64</v>
      </c>
      <c r="Y1433" s="14">
        <v>140</v>
      </c>
      <c r="Z1433" s="14" t="s">
        <v>2823</v>
      </c>
      <c r="AA1433" s="14" t="s">
        <v>4993</v>
      </c>
      <c r="AB1433" s="14" t="s">
        <v>288</v>
      </c>
      <c r="AC1433" s="28"/>
      <c r="AD1433" s="28"/>
      <c r="AE1433" s="28"/>
      <c r="AF1433" s="28"/>
    </row>
    <row r="1434" ht="71.25" spans="1:32">
      <c r="A1434" s="32" t="s">
        <v>58</v>
      </c>
      <c r="B1434" s="14" t="s">
        <v>4994</v>
      </c>
      <c r="C1434" s="14" t="s">
        <v>4995</v>
      </c>
      <c r="D1434" s="14" t="s">
        <v>288</v>
      </c>
      <c r="E1434" s="14" t="s">
        <v>295</v>
      </c>
      <c r="F1434" s="14" t="s">
        <v>106</v>
      </c>
      <c r="G1434" s="14" t="s">
        <v>295</v>
      </c>
      <c r="H1434" s="14" t="s">
        <v>296</v>
      </c>
      <c r="I1434" s="14">
        <v>55</v>
      </c>
      <c r="J1434" s="14">
        <v>55</v>
      </c>
      <c r="K1434" s="14"/>
      <c r="L1434" s="14"/>
      <c r="M1434" s="14"/>
      <c r="N1434" s="14">
        <v>55</v>
      </c>
      <c r="O1434" s="14"/>
      <c r="P1434" s="14"/>
      <c r="Q1434" s="14" t="s">
        <v>119</v>
      </c>
      <c r="R1434" s="14" t="s">
        <v>108</v>
      </c>
      <c r="S1434" s="14" t="s">
        <v>120</v>
      </c>
      <c r="T1434" s="14" t="s">
        <v>120</v>
      </c>
      <c r="U1434" s="14" t="s">
        <v>120</v>
      </c>
      <c r="V1434" s="14" t="s">
        <v>120</v>
      </c>
      <c r="W1434" s="14">
        <v>13</v>
      </c>
      <c r="X1434" s="14">
        <v>52</v>
      </c>
      <c r="Y1434" s="14">
        <v>200</v>
      </c>
      <c r="Z1434" s="14" t="s">
        <v>2823</v>
      </c>
      <c r="AA1434" s="14" t="s">
        <v>4996</v>
      </c>
      <c r="AB1434" s="14" t="s">
        <v>288</v>
      </c>
      <c r="AC1434" s="28"/>
      <c r="AD1434" s="28"/>
      <c r="AE1434" s="28"/>
      <c r="AF1434" s="28"/>
    </row>
    <row r="1435" ht="71.25" spans="1:32">
      <c r="A1435" s="32" t="s">
        <v>58</v>
      </c>
      <c r="B1435" s="14" t="s">
        <v>4997</v>
      </c>
      <c r="C1435" s="14" t="s">
        <v>4998</v>
      </c>
      <c r="D1435" s="14" t="s">
        <v>288</v>
      </c>
      <c r="E1435" s="14" t="s">
        <v>295</v>
      </c>
      <c r="F1435" s="14" t="s">
        <v>106</v>
      </c>
      <c r="G1435" s="14" t="s">
        <v>295</v>
      </c>
      <c r="H1435" s="14" t="s">
        <v>296</v>
      </c>
      <c r="I1435" s="14">
        <v>30</v>
      </c>
      <c r="J1435" s="14">
        <v>30</v>
      </c>
      <c r="K1435" s="14"/>
      <c r="L1435" s="14"/>
      <c r="M1435" s="14"/>
      <c r="N1435" s="14">
        <v>30</v>
      </c>
      <c r="O1435" s="14"/>
      <c r="P1435" s="14"/>
      <c r="Q1435" s="14" t="s">
        <v>119</v>
      </c>
      <c r="R1435" s="14" t="s">
        <v>108</v>
      </c>
      <c r="S1435" s="14" t="s">
        <v>120</v>
      </c>
      <c r="T1435" s="14" t="s">
        <v>120</v>
      </c>
      <c r="U1435" s="14" t="s">
        <v>120</v>
      </c>
      <c r="V1435" s="14" t="s">
        <v>120</v>
      </c>
      <c r="W1435" s="14">
        <v>12</v>
      </c>
      <c r="X1435" s="14">
        <v>42</v>
      </c>
      <c r="Y1435" s="14">
        <v>141</v>
      </c>
      <c r="Z1435" s="14" t="s">
        <v>2823</v>
      </c>
      <c r="AA1435" s="14" t="s">
        <v>4996</v>
      </c>
      <c r="AB1435" s="14" t="s">
        <v>288</v>
      </c>
      <c r="AC1435" s="28"/>
      <c r="AD1435" s="28"/>
      <c r="AE1435" s="28"/>
      <c r="AF1435" s="28"/>
    </row>
    <row r="1436" ht="57" spans="1:32">
      <c r="A1436" s="32" t="s">
        <v>58</v>
      </c>
      <c r="B1436" s="14" t="s">
        <v>4999</v>
      </c>
      <c r="C1436" s="14" t="s">
        <v>5000</v>
      </c>
      <c r="D1436" s="14" t="s">
        <v>288</v>
      </c>
      <c r="E1436" s="14" t="s">
        <v>1177</v>
      </c>
      <c r="F1436" s="14" t="s">
        <v>106</v>
      </c>
      <c r="G1436" s="14" t="s">
        <v>1177</v>
      </c>
      <c r="H1436" s="14" t="s">
        <v>1178</v>
      </c>
      <c r="I1436" s="14">
        <v>10</v>
      </c>
      <c r="J1436" s="14">
        <v>10</v>
      </c>
      <c r="K1436" s="14"/>
      <c r="L1436" s="14"/>
      <c r="M1436" s="14"/>
      <c r="N1436" s="14">
        <v>10</v>
      </c>
      <c r="O1436" s="14"/>
      <c r="P1436" s="14"/>
      <c r="Q1436" s="14" t="s">
        <v>119</v>
      </c>
      <c r="R1436" s="14" t="s">
        <v>108</v>
      </c>
      <c r="S1436" s="14" t="s">
        <v>108</v>
      </c>
      <c r="T1436" s="14" t="s">
        <v>120</v>
      </c>
      <c r="U1436" s="14" t="s">
        <v>120</v>
      </c>
      <c r="V1436" s="14" t="s">
        <v>120</v>
      </c>
      <c r="W1436" s="14">
        <v>25</v>
      </c>
      <c r="X1436" s="14">
        <v>123</v>
      </c>
      <c r="Y1436" s="14">
        <v>319</v>
      </c>
      <c r="Z1436" s="14" t="s">
        <v>2823</v>
      </c>
      <c r="AA1436" s="14" t="s">
        <v>2886</v>
      </c>
      <c r="AB1436" s="14" t="s">
        <v>288</v>
      </c>
      <c r="AC1436" s="28"/>
      <c r="AD1436" s="28"/>
      <c r="AE1436" s="28"/>
      <c r="AF1436" s="28"/>
    </row>
    <row r="1437" ht="42.75" spans="1:32">
      <c r="A1437" s="32" t="s">
        <v>58</v>
      </c>
      <c r="B1437" s="14" t="s">
        <v>5001</v>
      </c>
      <c r="C1437" s="14" t="s">
        <v>5002</v>
      </c>
      <c r="D1437" s="14" t="s">
        <v>288</v>
      </c>
      <c r="E1437" s="14" t="s">
        <v>315</v>
      </c>
      <c r="F1437" s="14" t="s">
        <v>106</v>
      </c>
      <c r="G1437" s="14" t="s">
        <v>2905</v>
      </c>
      <c r="H1437" s="14" t="s">
        <v>317</v>
      </c>
      <c r="I1437" s="14">
        <v>8</v>
      </c>
      <c r="J1437" s="14">
        <v>8</v>
      </c>
      <c r="K1437" s="14"/>
      <c r="L1437" s="14">
        <v>8</v>
      </c>
      <c r="M1437" s="14"/>
      <c r="N1437" s="14"/>
      <c r="O1437" s="14"/>
      <c r="P1437" s="14"/>
      <c r="Q1437" s="14" t="s">
        <v>119</v>
      </c>
      <c r="R1437" s="14" t="s">
        <v>108</v>
      </c>
      <c r="S1437" s="14" t="s">
        <v>120</v>
      </c>
      <c r="T1437" s="14" t="s">
        <v>120</v>
      </c>
      <c r="U1437" s="14" t="s">
        <v>120</v>
      </c>
      <c r="V1437" s="14" t="s">
        <v>120</v>
      </c>
      <c r="W1437" s="14">
        <v>59</v>
      </c>
      <c r="X1437" s="14">
        <v>174</v>
      </c>
      <c r="Y1437" s="14" t="s">
        <v>318</v>
      </c>
      <c r="Z1437" s="14" t="s">
        <v>2823</v>
      </c>
      <c r="AA1437" s="14" t="s">
        <v>5003</v>
      </c>
      <c r="AB1437" s="14" t="s">
        <v>288</v>
      </c>
      <c r="AC1437" s="28"/>
      <c r="AD1437" s="28"/>
      <c r="AE1437" s="28"/>
      <c r="AF1437" s="28"/>
    </row>
    <row r="1438" ht="57" spans="1:32">
      <c r="A1438" s="32" t="s">
        <v>58</v>
      </c>
      <c r="B1438" s="14" t="s">
        <v>5004</v>
      </c>
      <c r="C1438" s="14" t="s">
        <v>5005</v>
      </c>
      <c r="D1438" s="14" t="s">
        <v>288</v>
      </c>
      <c r="E1438" s="14" t="s">
        <v>315</v>
      </c>
      <c r="F1438" s="14" t="s">
        <v>106</v>
      </c>
      <c r="G1438" s="14" t="s">
        <v>2905</v>
      </c>
      <c r="H1438" s="14" t="s">
        <v>317</v>
      </c>
      <c r="I1438" s="14">
        <v>20</v>
      </c>
      <c r="J1438" s="14">
        <v>20</v>
      </c>
      <c r="K1438" s="14"/>
      <c r="L1438" s="14">
        <v>20</v>
      </c>
      <c r="M1438" s="14"/>
      <c r="N1438" s="14"/>
      <c r="O1438" s="14"/>
      <c r="P1438" s="14"/>
      <c r="Q1438" s="14" t="s">
        <v>119</v>
      </c>
      <c r="R1438" s="14" t="s">
        <v>108</v>
      </c>
      <c r="S1438" s="14" t="s">
        <v>120</v>
      </c>
      <c r="T1438" s="14" t="s">
        <v>120</v>
      </c>
      <c r="U1438" s="14" t="s">
        <v>120</v>
      </c>
      <c r="V1438" s="14" t="s">
        <v>120</v>
      </c>
      <c r="W1438" s="14">
        <v>59</v>
      </c>
      <c r="X1438" s="14">
        <v>174</v>
      </c>
      <c r="Y1438" s="14" t="s">
        <v>318</v>
      </c>
      <c r="Z1438" s="14" t="s">
        <v>2823</v>
      </c>
      <c r="AA1438" s="14" t="s">
        <v>5006</v>
      </c>
      <c r="AB1438" s="14" t="s">
        <v>288</v>
      </c>
      <c r="AC1438" s="28"/>
      <c r="AD1438" s="28"/>
      <c r="AE1438" s="28"/>
      <c r="AF1438" s="28"/>
    </row>
    <row r="1439" ht="42.75" spans="1:32">
      <c r="A1439" s="32" t="s">
        <v>58</v>
      </c>
      <c r="B1439" s="14" t="s">
        <v>5007</v>
      </c>
      <c r="C1439" s="14" t="s">
        <v>5008</v>
      </c>
      <c r="D1439" s="14" t="s">
        <v>288</v>
      </c>
      <c r="E1439" s="14" t="s">
        <v>315</v>
      </c>
      <c r="F1439" s="14" t="s">
        <v>106</v>
      </c>
      <c r="G1439" s="14" t="s">
        <v>2905</v>
      </c>
      <c r="H1439" s="14" t="s">
        <v>317</v>
      </c>
      <c r="I1439" s="14">
        <v>160</v>
      </c>
      <c r="J1439" s="14">
        <v>160</v>
      </c>
      <c r="K1439" s="14"/>
      <c r="L1439" s="14">
        <v>160</v>
      </c>
      <c r="M1439" s="14"/>
      <c r="N1439" s="14"/>
      <c r="O1439" s="14"/>
      <c r="P1439" s="14"/>
      <c r="Q1439" s="14" t="s">
        <v>119</v>
      </c>
      <c r="R1439" s="14" t="s">
        <v>108</v>
      </c>
      <c r="S1439" s="14" t="s">
        <v>120</v>
      </c>
      <c r="T1439" s="14" t="s">
        <v>120</v>
      </c>
      <c r="U1439" s="14" t="s">
        <v>120</v>
      </c>
      <c r="V1439" s="14" t="s">
        <v>120</v>
      </c>
      <c r="W1439" s="14">
        <v>59</v>
      </c>
      <c r="X1439" s="14">
        <v>174</v>
      </c>
      <c r="Y1439" s="14" t="s">
        <v>318</v>
      </c>
      <c r="Z1439" s="14" t="s">
        <v>2823</v>
      </c>
      <c r="AA1439" s="14" t="s">
        <v>5009</v>
      </c>
      <c r="AB1439" s="14" t="s">
        <v>288</v>
      </c>
      <c r="AC1439" s="28"/>
      <c r="AD1439" s="28"/>
      <c r="AE1439" s="28"/>
      <c r="AF1439" s="28"/>
    </row>
    <row r="1440" ht="85.5" spans="1:32">
      <c r="A1440" s="32" t="s">
        <v>58</v>
      </c>
      <c r="B1440" s="14" t="s">
        <v>5010</v>
      </c>
      <c r="C1440" s="14" t="s">
        <v>5011</v>
      </c>
      <c r="D1440" s="14" t="s">
        <v>288</v>
      </c>
      <c r="E1440" s="14" t="s">
        <v>325</v>
      </c>
      <c r="F1440" s="14" t="s">
        <v>106</v>
      </c>
      <c r="G1440" s="14" t="s">
        <v>326</v>
      </c>
      <c r="H1440" s="14" t="s">
        <v>327</v>
      </c>
      <c r="I1440" s="14">
        <v>30</v>
      </c>
      <c r="J1440" s="14">
        <v>30</v>
      </c>
      <c r="K1440" s="14"/>
      <c r="L1440" s="14"/>
      <c r="M1440" s="14"/>
      <c r="N1440" s="14">
        <v>30</v>
      </c>
      <c r="O1440" s="14"/>
      <c r="P1440" s="14"/>
      <c r="Q1440" s="14" t="s">
        <v>119</v>
      </c>
      <c r="R1440" s="14" t="s">
        <v>108</v>
      </c>
      <c r="S1440" s="14" t="s">
        <v>108</v>
      </c>
      <c r="T1440" s="14" t="s">
        <v>120</v>
      </c>
      <c r="U1440" s="14" t="s">
        <v>120</v>
      </c>
      <c r="V1440" s="14" t="s">
        <v>120</v>
      </c>
      <c r="W1440" s="14">
        <v>26</v>
      </c>
      <c r="X1440" s="14">
        <v>90</v>
      </c>
      <c r="Y1440" s="14">
        <v>512</v>
      </c>
      <c r="Z1440" s="14" t="s">
        <v>1197</v>
      </c>
      <c r="AA1440" s="14" t="s">
        <v>5012</v>
      </c>
      <c r="AB1440" s="14" t="s">
        <v>288</v>
      </c>
      <c r="AC1440" s="28"/>
      <c r="AD1440" s="28"/>
      <c r="AE1440" s="28"/>
      <c r="AF1440" s="28"/>
    </row>
    <row r="1441" ht="85.5" spans="1:32">
      <c r="A1441" s="32" t="s">
        <v>58</v>
      </c>
      <c r="B1441" s="14" t="s">
        <v>5013</v>
      </c>
      <c r="C1441" s="14" t="s">
        <v>5014</v>
      </c>
      <c r="D1441" s="14" t="s">
        <v>337</v>
      </c>
      <c r="E1441" s="14" t="s">
        <v>1900</v>
      </c>
      <c r="F1441" s="14" t="s">
        <v>106</v>
      </c>
      <c r="G1441" s="14" t="s">
        <v>357</v>
      </c>
      <c r="H1441" s="14" t="s">
        <v>1901</v>
      </c>
      <c r="I1441" s="14">
        <v>24</v>
      </c>
      <c r="J1441" s="14">
        <v>24</v>
      </c>
      <c r="K1441" s="14"/>
      <c r="L1441" s="14">
        <v>24</v>
      </c>
      <c r="M1441" s="14"/>
      <c r="N1441" s="14"/>
      <c r="O1441" s="14"/>
      <c r="P1441" s="14"/>
      <c r="Q1441" s="14" t="s">
        <v>119</v>
      </c>
      <c r="R1441" s="14" t="s">
        <v>108</v>
      </c>
      <c r="S1441" s="14" t="s">
        <v>120</v>
      </c>
      <c r="T1441" s="14" t="s">
        <v>120</v>
      </c>
      <c r="U1441" s="14" t="s">
        <v>120</v>
      </c>
      <c r="V1441" s="14" t="s">
        <v>120</v>
      </c>
      <c r="W1441" s="14">
        <v>12</v>
      </c>
      <c r="X1441" s="14">
        <v>35</v>
      </c>
      <c r="Y1441" s="14">
        <v>45</v>
      </c>
      <c r="Z1441" s="14" t="s">
        <v>5015</v>
      </c>
      <c r="AA1441" s="14" t="s">
        <v>5016</v>
      </c>
      <c r="AB1441" s="14" t="s">
        <v>337</v>
      </c>
      <c r="AC1441" s="28"/>
      <c r="AD1441" s="28"/>
      <c r="AE1441" s="28"/>
      <c r="AF1441" s="28"/>
    </row>
    <row r="1442" ht="99.75" spans="1:32">
      <c r="A1442" s="32" t="s">
        <v>58</v>
      </c>
      <c r="B1442" s="14" t="s">
        <v>5017</v>
      </c>
      <c r="C1442" s="14" t="s">
        <v>5018</v>
      </c>
      <c r="D1442" s="14" t="s">
        <v>337</v>
      </c>
      <c r="E1442" s="14" t="s">
        <v>356</v>
      </c>
      <c r="F1442" s="14" t="s">
        <v>106</v>
      </c>
      <c r="G1442" s="14" t="s">
        <v>357</v>
      </c>
      <c r="H1442" s="14" t="s">
        <v>358</v>
      </c>
      <c r="I1442" s="14">
        <v>19.5</v>
      </c>
      <c r="J1442" s="14">
        <v>19.5</v>
      </c>
      <c r="K1442" s="14"/>
      <c r="L1442" s="14">
        <v>19.5</v>
      </c>
      <c r="M1442" s="14"/>
      <c r="N1442" s="14"/>
      <c r="O1442" s="14"/>
      <c r="P1442" s="14"/>
      <c r="Q1442" s="14" t="s">
        <v>119</v>
      </c>
      <c r="R1442" s="14" t="s">
        <v>108</v>
      </c>
      <c r="S1442" s="14" t="s">
        <v>108</v>
      </c>
      <c r="T1442" s="14" t="s">
        <v>120</v>
      </c>
      <c r="U1442" s="14" t="s">
        <v>120</v>
      </c>
      <c r="V1442" s="14" t="s">
        <v>120</v>
      </c>
      <c r="W1442" s="14">
        <v>12</v>
      </c>
      <c r="X1442" s="14">
        <v>36</v>
      </c>
      <c r="Y1442" s="14">
        <v>208</v>
      </c>
      <c r="Z1442" s="14" t="s">
        <v>5019</v>
      </c>
      <c r="AA1442" s="14" t="s">
        <v>5020</v>
      </c>
      <c r="AB1442" s="14" t="s">
        <v>337</v>
      </c>
      <c r="AC1442" s="28"/>
      <c r="AD1442" s="28"/>
      <c r="AE1442" s="28"/>
      <c r="AF1442" s="28"/>
    </row>
    <row r="1443" ht="99.75" spans="1:32">
      <c r="A1443" s="32" t="s">
        <v>58</v>
      </c>
      <c r="B1443" s="14" t="s">
        <v>5021</v>
      </c>
      <c r="C1443" s="14" t="s">
        <v>5022</v>
      </c>
      <c r="D1443" s="14" t="s">
        <v>337</v>
      </c>
      <c r="E1443" s="14" t="s">
        <v>1515</v>
      </c>
      <c r="F1443" s="14" t="s">
        <v>106</v>
      </c>
      <c r="G1443" s="14" t="s">
        <v>357</v>
      </c>
      <c r="H1443" s="14" t="s">
        <v>1517</v>
      </c>
      <c r="I1443" s="14">
        <v>30</v>
      </c>
      <c r="J1443" s="14">
        <v>30</v>
      </c>
      <c r="K1443" s="14"/>
      <c r="L1443" s="14">
        <v>30</v>
      </c>
      <c r="M1443" s="14"/>
      <c r="N1443" s="14"/>
      <c r="O1443" s="14"/>
      <c r="P1443" s="14"/>
      <c r="Q1443" s="14" t="s">
        <v>119</v>
      </c>
      <c r="R1443" s="14" t="s">
        <v>108</v>
      </c>
      <c r="S1443" s="14" t="s">
        <v>108</v>
      </c>
      <c r="T1443" s="14" t="s">
        <v>120</v>
      </c>
      <c r="U1443" s="14" t="s">
        <v>120</v>
      </c>
      <c r="V1443" s="14" t="s">
        <v>120</v>
      </c>
      <c r="W1443" s="14">
        <v>19</v>
      </c>
      <c r="X1443" s="14">
        <v>69</v>
      </c>
      <c r="Y1443" s="14">
        <v>180</v>
      </c>
      <c r="Z1443" s="14" t="s">
        <v>5023</v>
      </c>
      <c r="AA1443" s="14" t="s">
        <v>5024</v>
      </c>
      <c r="AB1443" s="14" t="s">
        <v>337</v>
      </c>
      <c r="AC1443" s="28"/>
      <c r="AD1443" s="28"/>
      <c r="AE1443" s="28"/>
      <c r="AF1443" s="28"/>
    </row>
    <row r="1444" ht="99.75" spans="1:32">
      <c r="A1444" s="32" t="s">
        <v>58</v>
      </c>
      <c r="B1444" s="14" t="s">
        <v>5025</v>
      </c>
      <c r="C1444" s="14" t="s">
        <v>5026</v>
      </c>
      <c r="D1444" s="14" t="s">
        <v>337</v>
      </c>
      <c r="E1444" s="14" t="s">
        <v>2298</v>
      </c>
      <c r="F1444" s="14" t="s">
        <v>106</v>
      </c>
      <c r="G1444" s="14" t="s">
        <v>357</v>
      </c>
      <c r="H1444" s="14" t="s">
        <v>2299</v>
      </c>
      <c r="I1444" s="14">
        <v>26</v>
      </c>
      <c r="J1444" s="14">
        <v>26</v>
      </c>
      <c r="K1444" s="14"/>
      <c r="L1444" s="14">
        <v>26</v>
      </c>
      <c r="M1444" s="14"/>
      <c r="N1444" s="14"/>
      <c r="O1444" s="14"/>
      <c r="P1444" s="14"/>
      <c r="Q1444" s="14" t="s">
        <v>119</v>
      </c>
      <c r="R1444" s="14" t="s">
        <v>108</v>
      </c>
      <c r="S1444" s="14" t="s">
        <v>108</v>
      </c>
      <c r="T1444" s="14" t="s">
        <v>120</v>
      </c>
      <c r="U1444" s="14" t="s">
        <v>120</v>
      </c>
      <c r="V1444" s="14" t="s">
        <v>120</v>
      </c>
      <c r="W1444" s="14">
        <v>32</v>
      </c>
      <c r="X1444" s="14">
        <v>68</v>
      </c>
      <c r="Y1444" s="14">
        <v>460</v>
      </c>
      <c r="Z1444" s="14" t="s">
        <v>5027</v>
      </c>
      <c r="AA1444" s="14" t="s">
        <v>5028</v>
      </c>
      <c r="AB1444" s="14" t="s">
        <v>337</v>
      </c>
      <c r="AC1444" s="28"/>
      <c r="AD1444" s="28"/>
      <c r="AE1444" s="28"/>
      <c r="AF1444" s="28"/>
    </row>
    <row r="1445" ht="114" spans="1:32">
      <c r="A1445" s="32" t="s">
        <v>58</v>
      </c>
      <c r="B1445" s="14" t="s">
        <v>5029</v>
      </c>
      <c r="C1445" s="14" t="s">
        <v>5030</v>
      </c>
      <c r="D1445" s="14" t="s">
        <v>337</v>
      </c>
      <c r="E1445" s="14" t="s">
        <v>378</v>
      </c>
      <c r="F1445" s="14" t="s">
        <v>106</v>
      </c>
      <c r="G1445" s="14" t="s">
        <v>357</v>
      </c>
      <c r="H1445" s="14" t="s">
        <v>379</v>
      </c>
      <c r="I1445" s="14">
        <v>150</v>
      </c>
      <c r="J1445" s="14">
        <v>150</v>
      </c>
      <c r="K1445" s="14"/>
      <c r="L1445" s="14">
        <v>150</v>
      </c>
      <c r="M1445" s="14"/>
      <c r="N1445" s="14"/>
      <c r="O1445" s="14"/>
      <c r="P1445" s="14"/>
      <c r="Q1445" s="14" t="s">
        <v>119</v>
      </c>
      <c r="R1445" s="14" t="s">
        <v>108</v>
      </c>
      <c r="S1445" s="14" t="s">
        <v>108</v>
      </c>
      <c r="T1445" s="14" t="s">
        <v>120</v>
      </c>
      <c r="U1445" s="14" t="s">
        <v>120</v>
      </c>
      <c r="V1445" s="14" t="s">
        <v>120</v>
      </c>
      <c r="W1445" s="14">
        <v>115</v>
      </c>
      <c r="X1445" s="14">
        <v>366</v>
      </c>
      <c r="Y1445" s="14">
        <v>1097</v>
      </c>
      <c r="Z1445" s="14" t="s">
        <v>5031</v>
      </c>
      <c r="AA1445" s="14" t="s">
        <v>5031</v>
      </c>
      <c r="AB1445" s="14" t="s">
        <v>337</v>
      </c>
      <c r="AC1445" s="28"/>
      <c r="AD1445" s="28"/>
      <c r="AE1445" s="28"/>
      <c r="AF1445" s="28"/>
    </row>
    <row r="1446" ht="156.75" spans="1:32">
      <c r="A1446" s="32" t="s">
        <v>58</v>
      </c>
      <c r="B1446" s="14" t="s">
        <v>5032</v>
      </c>
      <c r="C1446" s="14" t="s">
        <v>5033</v>
      </c>
      <c r="D1446" s="14" t="s">
        <v>337</v>
      </c>
      <c r="E1446" s="14" t="s">
        <v>345</v>
      </c>
      <c r="F1446" s="14" t="s">
        <v>106</v>
      </c>
      <c r="G1446" s="14" t="s">
        <v>357</v>
      </c>
      <c r="H1446" s="14" t="s">
        <v>347</v>
      </c>
      <c r="I1446" s="14">
        <v>60.92</v>
      </c>
      <c r="J1446" s="14">
        <v>60.92</v>
      </c>
      <c r="K1446" s="14"/>
      <c r="L1446" s="14">
        <v>60.92</v>
      </c>
      <c r="M1446" s="14"/>
      <c r="N1446" s="14"/>
      <c r="O1446" s="14"/>
      <c r="P1446" s="14"/>
      <c r="Q1446" s="14" t="s">
        <v>119</v>
      </c>
      <c r="R1446" s="14" t="s">
        <v>108</v>
      </c>
      <c r="S1446" s="14" t="s">
        <v>108</v>
      </c>
      <c r="T1446" s="14" t="s">
        <v>120</v>
      </c>
      <c r="U1446" s="14" t="s">
        <v>120</v>
      </c>
      <c r="V1446" s="14" t="s">
        <v>120</v>
      </c>
      <c r="W1446" s="14">
        <v>20</v>
      </c>
      <c r="X1446" s="14">
        <v>69</v>
      </c>
      <c r="Y1446" s="14">
        <v>203</v>
      </c>
      <c r="Z1446" s="14" t="s">
        <v>5034</v>
      </c>
      <c r="AA1446" s="14" t="s">
        <v>5035</v>
      </c>
      <c r="AB1446" s="14" t="s">
        <v>337</v>
      </c>
      <c r="AC1446" s="28"/>
      <c r="AD1446" s="28"/>
      <c r="AE1446" s="28"/>
      <c r="AF1446" s="28"/>
    </row>
    <row r="1447" ht="57" spans="1:32">
      <c r="A1447" s="32" t="s">
        <v>58</v>
      </c>
      <c r="B1447" s="14" t="s">
        <v>5036</v>
      </c>
      <c r="C1447" s="14" t="s">
        <v>5037</v>
      </c>
      <c r="D1447" s="14" t="s">
        <v>337</v>
      </c>
      <c r="E1447" s="14" t="s">
        <v>1866</v>
      </c>
      <c r="F1447" s="14" t="s">
        <v>106</v>
      </c>
      <c r="G1447" s="14" t="s">
        <v>357</v>
      </c>
      <c r="H1447" s="14" t="s">
        <v>1867</v>
      </c>
      <c r="I1447" s="14">
        <v>25</v>
      </c>
      <c r="J1447" s="14">
        <v>25</v>
      </c>
      <c r="K1447" s="14"/>
      <c r="L1447" s="14">
        <v>25</v>
      </c>
      <c r="M1447" s="14"/>
      <c r="N1447" s="14"/>
      <c r="O1447" s="14"/>
      <c r="P1447" s="14"/>
      <c r="Q1447" s="14" t="s">
        <v>119</v>
      </c>
      <c r="R1447" s="14" t="s">
        <v>108</v>
      </c>
      <c r="S1447" s="14" t="s">
        <v>108</v>
      </c>
      <c r="T1447" s="14" t="s">
        <v>120</v>
      </c>
      <c r="U1447" s="14" t="s">
        <v>120</v>
      </c>
      <c r="V1447" s="14" t="s">
        <v>120</v>
      </c>
      <c r="W1447" s="14">
        <v>8</v>
      </c>
      <c r="X1447" s="14">
        <v>17</v>
      </c>
      <c r="Y1447" s="14">
        <v>163</v>
      </c>
      <c r="Z1447" s="14" t="s">
        <v>5038</v>
      </c>
      <c r="AA1447" s="14" t="s">
        <v>5038</v>
      </c>
      <c r="AB1447" s="14" t="s">
        <v>337</v>
      </c>
      <c r="AC1447" s="28"/>
      <c r="AD1447" s="28"/>
      <c r="AE1447" s="28"/>
      <c r="AF1447" s="28"/>
    </row>
    <row r="1448" ht="42.75" spans="1:32">
      <c r="A1448" s="32" t="s">
        <v>58</v>
      </c>
      <c r="B1448" s="14" t="s">
        <v>5039</v>
      </c>
      <c r="C1448" s="14" t="s">
        <v>5040</v>
      </c>
      <c r="D1448" s="14" t="s">
        <v>337</v>
      </c>
      <c r="E1448" s="14" t="s">
        <v>1894</v>
      </c>
      <c r="F1448" s="14" t="s">
        <v>106</v>
      </c>
      <c r="G1448" s="14" t="s">
        <v>357</v>
      </c>
      <c r="H1448" s="14" t="s">
        <v>1895</v>
      </c>
      <c r="I1448" s="14">
        <v>78</v>
      </c>
      <c r="J1448" s="14">
        <v>78</v>
      </c>
      <c r="K1448" s="14"/>
      <c r="L1448" s="14">
        <v>78</v>
      </c>
      <c r="M1448" s="14"/>
      <c r="N1448" s="14"/>
      <c r="O1448" s="14"/>
      <c r="P1448" s="14"/>
      <c r="Q1448" s="14" t="s">
        <v>119</v>
      </c>
      <c r="R1448" s="14" t="s">
        <v>108</v>
      </c>
      <c r="S1448" s="14" t="s">
        <v>108</v>
      </c>
      <c r="T1448" s="14" t="s">
        <v>120</v>
      </c>
      <c r="U1448" s="14" t="s">
        <v>120</v>
      </c>
      <c r="V1448" s="14" t="s">
        <v>120</v>
      </c>
      <c r="W1448" s="14">
        <v>16</v>
      </c>
      <c r="X1448" s="14">
        <v>43</v>
      </c>
      <c r="Y1448" s="14">
        <v>43</v>
      </c>
      <c r="Z1448" s="14" t="s">
        <v>2980</v>
      </c>
      <c r="AA1448" s="14" t="s">
        <v>2980</v>
      </c>
      <c r="AB1448" s="14" t="s">
        <v>337</v>
      </c>
      <c r="AC1448" s="28"/>
      <c r="AD1448" s="28"/>
      <c r="AE1448" s="28"/>
      <c r="AF1448" s="28"/>
    </row>
    <row r="1449" ht="57" spans="1:32">
      <c r="A1449" s="32" t="s">
        <v>58</v>
      </c>
      <c r="B1449" s="14" t="s">
        <v>5041</v>
      </c>
      <c r="C1449" s="14" t="s">
        <v>5042</v>
      </c>
      <c r="D1449" s="14" t="s">
        <v>337</v>
      </c>
      <c r="E1449" s="14" t="s">
        <v>1894</v>
      </c>
      <c r="F1449" s="14" t="s">
        <v>106</v>
      </c>
      <c r="G1449" s="14" t="s">
        <v>357</v>
      </c>
      <c r="H1449" s="14" t="s">
        <v>1895</v>
      </c>
      <c r="I1449" s="14">
        <v>39.6</v>
      </c>
      <c r="J1449" s="14">
        <v>39.6</v>
      </c>
      <c r="K1449" s="14"/>
      <c r="L1449" s="14">
        <v>39.6</v>
      </c>
      <c r="M1449" s="14"/>
      <c r="N1449" s="14"/>
      <c r="O1449" s="14"/>
      <c r="P1449" s="14"/>
      <c r="Q1449" s="14" t="s">
        <v>119</v>
      </c>
      <c r="R1449" s="14" t="s">
        <v>108</v>
      </c>
      <c r="S1449" s="14" t="s">
        <v>108</v>
      </c>
      <c r="T1449" s="14" t="s">
        <v>120</v>
      </c>
      <c r="U1449" s="14" t="s">
        <v>120</v>
      </c>
      <c r="V1449" s="14" t="s">
        <v>120</v>
      </c>
      <c r="W1449" s="14">
        <v>12</v>
      </c>
      <c r="X1449" s="14">
        <v>28</v>
      </c>
      <c r="Y1449" s="14">
        <v>28</v>
      </c>
      <c r="Z1449" s="14" t="s">
        <v>5043</v>
      </c>
      <c r="AA1449" s="14" t="s">
        <v>5043</v>
      </c>
      <c r="AB1449" s="14" t="s">
        <v>337</v>
      </c>
      <c r="AC1449" s="28"/>
      <c r="AD1449" s="28"/>
      <c r="AE1449" s="28"/>
      <c r="AF1449" s="28"/>
    </row>
    <row r="1450" ht="57" spans="1:32">
      <c r="A1450" s="32" t="s">
        <v>58</v>
      </c>
      <c r="B1450" s="14" t="s">
        <v>5044</v>
      </c>
      <c r="C1450" s="14" t="s">
        <v>5045</v>
      </c>
      <c r="D1450" s="14" t="s">
        <v>337</v>
      </c>
      <c r="E1450" s="14" t="s">
        <v>402</v>
      </c>
      <c r="F1450" s="14" t="s">
        <v>106</v>
      </c>
      <c r="G1450" s="14" t="s">
        <v>357</v>
      </c>
      <c r="H1450" s="14" t="s">
        <v>403</v>
      </c>
      <c r="I1450" s="14">
        <v>18</v>
      </c>
      <c r="J1450" s="14">
        <v>18</v>
      </c>
      <c r="K1450" s="14"/>
      <c r="L1450" s="14">
        <v>18</v>
      </c>
      <c r="M1450" s="14"/>
      <c r="N1450" s="14"/>
      <c r="O1450" s="14"/>
      <c r="P1450" s="14"/>
      <c r="Q1450" s="14" t="s">
        <v>119</v>
      </c>
      <c r="R1450" s="14" t="s">
        <v>108</v>
      </c>
      <c r="S1450" s="14" t="s">
        <v>120</v>
      </c>
      <c r="T1450" s="14" t="s">
        <v>120</v>
      </c>
      <c r="U1450" s="14" t="s">
        <v>120</v>
      </c>
      <c r="V1450" s="14" t="s">
        <v>120</v>
      </c>
      <c r="W1450" s="14">
        <v>18</v>
      </c>
      <c r="X1450" s="14">
        <v>54</v>
      </c>
      <c r="Y1450" s="14">
        <v>151</v>
      </c>
      <c r="Z1450" s="14" t="s">
        <v>5046</v>
      </c>
      <c r="AA1450" s="14" t="s">
        <v>5047</v>
      </c>
      <c r="AB1450" s="14" t="s">
        <v>337</v>
      </c>
      <c r="AC1450" s="28"/>
      <c r="AD1450" s="28"/>
      <c r="AE1450" s="28"/>
      <c r="AF1450" s="28"/>
    </row>
    <row r="1451" ht="57" spans="1:32">
      <c r="A1451" s="32" t="s">
        <v>58</v>
      </c>
      <c r="B1451" s="14" t="s">
        <v>5048</v>
      </c>
      <c r="C1451" s="14" t="s">
        <v>5049</v>
      </c>
      <c r="D1451" s="14" t="s">
        <v>337</v>
      </c>
      <c r="E1451" s="14" t="s">
        <v>1871</v>
      </c>
      <c r="F1451" s="14" t="s">
        <v>106</v>
      </c>
      <c r="G1451" s="14" t="s">
        <v>339</v>
      </c>
      <c r="H1451" s="14" t="s">
        <v>1872</v>
      </c>
      <c r="I1451" s="14">
        <v>28.5</v>
      </c>
      <c r="J1451" s="14">
        <v>28.5</v>
      </c>
      <c r="K1451" s="14"/>
      <c r="L1451" s="14">
        <v>28.5</v>
      </c>
      <c r="M1451" s="14"/>
      <c r="N1451" s="14"/>
      <c r="O1451" s="14"/>
      <c r="P1451" s="14"/>
      <c r="Q1451" s="14" t="s">
        <v>119</v>
      </c>
      <c r="R1451" s="14" t="s">
        <v>108</v>
      </c>
      <c r="S1451" s="14" t="s">
        <v>108</v>
      </c>
      <c r="T1451" s="14" t="s">
        <v>120</v>
      </c>
      <c r="U1451" s="14" t="s">
        <v>120</v>
      </c>
      <c r="V1451" s="14" t="s">
        <v>120</v>
      </c>
      <c r="W1451" s="14">
        <v>15</v>
      </c>
      <c r="X1451" s="14">
        <v>43</v>
      </c>
      <c r="Y1451" s="14">
        <v>150</v>
      </c>
      <c r="Z1451" s="14" t="s">
        <v>1774</v>
      </c>
      <c r="AA1451" s="14" t="s">
        <v>2973</v>
      </c>
      <c r="AB1451" s="14" t="s">
        <v>337</v>
      </c>
      <c r="AC1451" s="28"/>
      <c r="AD1451" s="28"/>
      <c r="AE1451" s="28"/>
      <c r="AF1451" s="28"/>
    </row>
    <row r="1452" ht="57" spans="1:32">
      <c r="A1452" s="32" t="s">
        <v>58</v>
      </c>
      <c r="B1452" s="14" t="s">
        <v>5050</v>
      </c>
      <c r="C1452" s="14" t="s">
        <v>5051</v>
      </c>
      <c r="D1452" s="14" t="s">
        <v>337</v>
      </c>
      <c r="E1452" s="14" t="s">
        <v>408</v>
      </c>
      <c r="F1452" s="14" t="s">
        <v>106</v>
      </c>
      <c r="G1452" s="14" t="s">
        <v>357</v>
      </c>
      <c r="H1452" s="14" t="s">
        <v>409</v>
      </c>
      <c r="I1452" s="14">
        <v>98</v>
      </c>
      <c r="J1452" s="14">
        <v>98</v>
      </c>
      <c r="K1452" s="14"/>
      <c r="L1452" s="14">
        <v>98</v>
      </c>
      <c r="M1452" s="14"/>
      <c r="N1452" s="14"/>
      <c r="O1452" s="14"/>
      <c r="P1452" s="14"/>
      <c r="Q1452" s="14" t="s">
        <v>119</v>
      </c>
      <c r="R1452" s="14" t="s">
        <v>108</v>
      </c>
      <c r="S1452" s="14" t="s">
        <v>108</v>
      </c>
      <c r="T1452" s="14" t="s">
        <v>120</v>
      </c>
      <c r="U1452" s="14" t="s">
        <v>120</v>
      </c>
      <c r="V1452" s="14" t="s">
        <v>120</v>
      </c>
      <c r="W1452" s="14">
        <v>9</v>
      </c>
      <c r="X1452" s="14">
        <v>38</v>
      </c>
      <c r="Y1452" s="14">
        <v>191</v>
      </c>
      <c r="Z1452" s="14" t="s">
        <v>5052</v>
      </c>
      <c r="AA1452" s="14" t="s">
        <v>5052</v>
      </c>
      <c r="AB1452" s="14" t="s">
        <v>337</v>
      </c>
      <c r="AC1452" s="28"/>
      <c r="AD1452" s="28"/>
      <c r="AE1452" s="28"/>
      <c r="AF1452" s="28"/>
    </row>
    <row r="1453" ht="42.75" spans="1:32">
      <c r="A1453" s="32" t="s">
        <v>58</v>
      </c>
      <c r="B1453" s="14" t="s">
        <v>5053</v>
      </c>
      <c r="C1453" s="14" t="s">
        <v>5054</v>
      </c>
      <c r="D1453" s="14" t="s">
        <v>337</v>
      </c>
      <c r="E1453" s="14" t="s">
        <v>1090</v>
      </c>
      <c r="F1453" s="14" t="s">
        <v>106</v>
      </c>
      <c r="G1453" s="14" t="s">
        <v>357</v>
      </c>
      <c r="H1453" s="14" t="s">
        <v>1091</v>
      </c>
      <c r="I1453" s="14">
        <v>52.5</v>
      </c>
      <c r="J1453" s="14">
        <v>52.5</v>
      </c>
      <c r="K1453" s="14"/>
      <c r="L1453" s="14">
        <v>52.5</v>
      </c>
      <c r="M1453" s="14"/>
      <c r="N1453" s="14"/>
      <c r="O1453" s="14"/>
      <c r="P1453" s="14"/>
      <c r="Q1453" s="14" t="s">
        <v>119</v>
      </c>
      <c r="R1453" s="14" t="s">
        <v>108</v>
      </c>
      <c r="S1453" s="14" t="s">
        <v>108</v>
      </c>
      <c r="T1453" s="14" t="s">
        <v>120</v>
      </c>
      <c r="U1453" s="14" t="s">
        <v>120</v>
      </c>
      <c r="V1453" s="14" t="s">
        <v>120</v>
      </c>
      <c r="W1453" s="14">
        <v>48</v>
      </c>
      <c r="X1453" s="14">
        <v>144</v>
      </c>
      <c r="Y1453" s="14">
        <v>344</v>
      </c>
      <c r="Z1453" s="14" t="s">
        <v>5055</v>
      </c>
      <c r="AA1453" s="14" t="s">
        <v>5056</v>
      </c>
      <c r="AB1453" s="14" t="s">
        <v>337</v>
      </c>
      <c r="AC1453" s="28"/>
      <c r="AD1453" s="28"/>
      <c r="AE1453" s="28"/>
      <c r="AF1453" s="28"/>
    </row>
    <row r="1454" ht="42.75" spans="1:32">
      <c r="A1454" s="32" t="s">
        <v>58</v>
      </c>
      <c r="B1454" s="14" t="s">
        <v>5057</v>
      </c>
      <c r="C1454" s="14" t="s">
        <v>5058</v>
      </c>
      <c r="D1454" s="14" t="s">
        <v>428</v>
      </c>
      <c r="E1454" s="14" t="s">
        <v>1100</v>
      </c>
      <c r="F1454" s="14" t="s">
        <v>106</v>
      </c>
      <c r="G1454" s="14" t="s">
        <v>1101</v>
      </c>
      <c r="H1454" s="14" t="s">
        <v>1909</v>
      </c>
      <c r="I1454" s="14">
        <v>31</v>
      </c>
      <c r="J1454" s="14">
        <v>31</v>
      </c>
      <c r="K1454" s="14"/>
      <c r="L1454" s="14"/>
      <c r="M1454" s="14"/>
      <c r="N1454" s="14">
        <v>31</v>
      </c>
      <c r="O1454" s="14"/>
      <c r="P1454" s="14"/>
      <c r="Q1454" s="14" t="s">
        <v>119</v>
      </c>
      <c r="R1454" s="14" t="s">
        <v>108</v>
      </c>
      <c r="S1454" s="14" t="s">
        <v>108</v>
      </c>
      <c r="T1454" s="14" t="s">
        <v>108</v>
      </c>
      <c r="U1454" s="14" t="s">
        <v>108</v>
      </c>
      <c r="V1454" s="14" t="s">
        <v>120</v>
      </c>
      <c r="W1454" s="14">
        <v>307</v>
      </c>
      <c r="X1454" s="14">
        <v>1091</v>
      </c>
      <c r="Y1454" s="14">
        <v>2832</v>
      </c>
      <c r="Z1454" s="14" t="s">
        <v>1197</v>
      </c>
      <c r="AA1454" s="14" t="s">
        <v>3240</v>
      </c>
      <c r="AB1454" s="14" t="s">
        <v>428</v>
      </c>
      <c r="AC1454" s="28"/>
      <c r="AD1454" s="28"/>
      <c r="AE1454" s="28"/>
      <c r="AF1454" s="28"/>
    </row>
    <row r="1455" ht="99.75" spans="1:32">
      <c r="A1455" s="32" t="s">
        <v>58</v>
      </c>
      <c r="B1455" s="14" t="s">
        <v>5059</v>
      </c>
      <c r="C1455" s="14" t="s">
        <v>5060</v>
      </c>
      <c r="D1455" s="14" t="s">
        <v>428</v>
      </c>
      <c r="E1455" s="14" t="s">
        <v>2304</v>
      </c>
      <c r="F1455" s="14" t="s">
        <v>106</v>
      </c>
      <c r="G1455" s="14" t="s">
        <v>2304</v>
      </c>
      <c r="H1455" s="14" t="s">
        <v>2305</v>
      </c>
      <c r="I1455" s="14">
        <v>39</v>
      </c>
      <c r="J1455" s="14">
        <v>39</v>
      </c>
      <c r="K1455" s="14"/>
      <c r="L1455" s="14"/>
      <c r="M1455" s="14"/>
      <c r="N1455" s="14">
        <v>39</v>
      </c>
      <c r="O1455" s="14">
        <v>0</v>
      </c>
      <c r="P1455" s="14">
        <v>0</v>
      </c>
      <c r="Q1455" s="14" t="s">
        <v>119</v>
      </c>
      <c r="R1455" s="14" t="s">
        <v>108</v>
      </c>
      <c r="S1455" s="14" t="s">
        <v>108</v>
      </c>
      <c r="T1455" s="14" t="s">
        <v>108</v>
      </c>
      <c r="U1455" s="14" t="s">
        <v>108</v>
      </c>
      <c r="V1455" s="14" t="s">
        <v>120</v>
      </c>
      <c r="W1455" s="14">
        <v>25</v>
      </c>
      <c r="X1455" s="14">
        <v>120</v>
      </c>
      <c r="Y1455" s="14">
        <v>1823</v>
      </c>
      <c r="Z1455" s="14" t="s">
        <v>1282</v>
      </c>
      <c r="AA1455" s="14" t="s">
        <v>5061</v>
      </c>
      <c r="AB1455" s="14" t="s">
        <v>428</v>
      </c>
      <c r="AC1455" s="28"/>
      <c r="AD1455" s="28"/>
      <c r="AE1455" s="28"/>
      <c r="AF1455" s="28"/>
    </row>
    <row r="1456" ht="114" spans="1:32">
      <c r="A1456" s="32" t="s">
        <v>58</v>
      </c>
      <c r="B1456" s="14" t="s">
        <v>5062</v>
      </c>
      <c r="C1456" s="14" t="s">
        <v>5063</v>
      </c>
      <c r="D1456" s="14" t="s">
        <v>428</v>
      </c>
      <c r="E1456" s="14" t="s">
        <v>2314</v>
      </c>
      <c r="F1456" s="14" t="s">
        <v>106</v>
      </c>
      <c r="G1456" s="14" t="s">
        <v>2314</v>
      </c>
      <c r="H1456" s="14" t="s">
        <v>2315</v>
      </c>
      <c r="I1456" s="14">
        <v>40</v>
      </c>
      <c r="J1456" s="14"/>
      <c r="K1456" s="14"/>
      <c r="L1456" s="14"/>
      <c r="M1456" s="14"/>
      <c r="N1456" s="14"/>
      <c r="O1456" s="14">
        <v>40</v>
      </c>
      <c r="P1456" s="14">
        <v>0</v>
      </c>
      <c r="Q1456" s="14" t="s">
        <v>119</v>
      </c>
      <c r="R1456" s="14" t="s">
        <v>108</v>
      </c>
      <c r="S1456" s="14" t="s">
        <v>108</v>
      </c>
      <c r="T1456" s="14" t="s">
        <v>108</v>
      </c>
      <c r="U1456" s="14" t="s">
        <v>108</v>
      </c>
      <c r="V1456" s="14" t="s">
        <v>120</v>
      </c>
      <c r="W1456" s="14">
        <v>82</v>
      </c>
      <c r="X1456" s="14">
        <v>242</v>
      </c>
      <c r="Y1456" s="14">
        <v>1050</v>
      </c>
      <c r="Z1456" s="14" t="s">
        <v>431</v>
      </c>
      <c r="AA1456" s="14" t="s">
        <v>5064</v>
      </c>
      <c r="AB1456" s="14" t="s">
        <v>428</v>
      </c>
      <c r="AC1456" s="28"/>
      <c r="AD1456" s="28"/>
      <c r="AE1456" s="28"/>
      <c r="AF1456" s="28"/>
    </row>
    <row r="1457" ht="114" spans="1:32">
      <c r="A1457" s="32" t="s">
        <v>58</v>
      </c>
      <c r="B1457" s="14" t="s">
        <v>5065</v>
      </c>
      <c r="C1457" s="14" t="s">
        <v>5066</v>
      </c>
      <c r="D1457" s="14" t="s">
        <v>428</v>
      </c>
      <c r="E1457" s="14" t="s">
        <v>429</v>
      </c>
      <c r="F1457" s="14" t="s">
        <v>106</v>
      </c>
      <c r="G1457" s="14" t="s">
        <v>429</v>
      </c>
      <c r="H1457" s="14" t="s">
        <v>435</v>
      </c>
      <c r="I1457" s="14">
        <v>38</v>
      </c>
      <c r="J1457" s="14">
        <v>38</v>
      </c>
      <c r="K1457" s="14"/>
      <c r="L1457" s="14"/>
      <c r="M1457" s="14"/>
      <c r="N1457" s="14">
        <v>38</v>
      </c>
      <c r="O1457" s="14">
        <v>0</v>
      </c>
      <c r="P1457" s="14">
        <v>0</v>
      </c>
      <c r="Q1457" s="14" t="s">
        <v>119</v>
      </c>
      <c r="R1457" s="14" t="s">
        <v>108</v>
      </c>
      <c r="S1457" s="14" t="s">
        <v>108</v>
      </c>
      <c r="T1457" s="14" t="s">
        <v>108</v>
      </c>
      <c r="U1457" s="14" t="s">
        <v>108</v>
      </c>
      <c r="V1457" s="14" t="s">
        <v>120</v>
      </c>
      <c r="W1457" s="14">
        <v>10</v>
      </c>
      <c r="X1457" s="14">
        <v>46</v>
      </c>
      <c r="Y1457" s="14">
        <v>182</v>
      </c>
      <c r="Z1457" s="14" t="s">
        <v>431</v>
      </c>
      <c r="AA1457" s="14" t="s">
        <v>5067</v>
      </c>
      <c r="AB1457" s="14" t="s">
        <v>428</v>
      </c>
      <c r="AC1457" s="28"/>
      <c r="AD1457" s="28"/>
      <c r="AE1457" s="28"/>
      <c r="AF1457" s="28"/>
    </row>
    <row r="1458" ht="42.75" spans="1:32">
      <c r="A1458" s="32" t="s">
        <v>58</v>
      </c>
      <c r="B1458" s="14" t="s">
        <v>5068</v>
      </c>
      <c r="C1458" s="14" t="s">
        <v>5069</v>
      </c>
      <c r="D1458" s="14" t="s">
        <v>443</v>
      </c>
      <c r="E1458" s="14" t="s">
        <v>485</v>
      </c>
      <c r="F1458" s="14" t="s">
        <v>106</v>
      </c>
      <c r="G1458" s="14" t="s">
        <v>3266</v>
      </c>
      <c r="H1458" s="14" t="s">
        <v>487</v>
      </c>
      <c r="I1458" s="14">
        <v>6</v>
      </c>
      <c r="J1458" s="14"/>
      <c r="K1458" s="14"/>
      <c r="L1458" s="14"/>
      <c r="M1458" s="14"/>
      <c r="N1458" s="14"/>
      <c r="O1458" s="14">
        <v>6</v>
      </c>
      <c r="P1458" s="14"/>
      <c r="Q1458" s="14" t="s">
        <v>119</v>
      </c>
      <c r="R1458" s="14" t="s">
        <v>108</v>
      </c>
      <c r="S1458" s="14" t="s">
        <v>108</v>
      </c>
      <c r="T1458" s="14" t="s">
        <v>108</v>
      </c>
      <c r="U1458" s="14" t="s">
        <v>120</v>
      </c>
      <c r="V1458" s="14" t="s">
        <v>120</v>
      </c>
      <c r="W1458" s="14">
        <v>18</v>
      </c>
      <c r="X1458" s="14">
        <v>72</v>
      </c>
      <c r="Y1458" s="14">
        <v>260</v>
      </c>
      <c r="Z1458" s="14" t="s">
        <v>3176</v>
      </c>
      <c r="AA1458" s="14" t="s">
        <v>5070</v>
      </c>
      <c r="AB1458" s="14" t="s">
        <v>443</v>
      </c>
      <c r="AC1458" s="28"/>
      <c r="AD1458" s="28"/>
      <c r="AE1458" s="28"/>
      <c r="AF1458" s="28"/>
    </row>
    <row r="1459" ht="42.75" spans="1:32">
      <c r="A1459" s="32" t="s">
        <v>58</v>
      </c>
      <c r="B1459" s="14" t="s">
        <v>5071</v>
      </c>
      <c r="C1459" s="14" t="s">
        <v>5072</v>
      </c>
      <c r="D1459" s="14" t="s">
        <v>443</v>
      </c>
      <c r="E1459" s="14" t="s">
        <v>495</v>
      </c>
      <c r="F1459" s="14" t="s">
        <v>106</v>
      </c>
      <c r="G1459" s="14" t="s">
        <v>5073</v>
      </c>
      <c r="H1459" s="14" t="s">
        <v>497</v>
      </c>
      <c r="I1459" s="14">
        <v>20</v>
      </c>
      <c r="J1459" s="14"/>
      <c r="K1459" s="14"/>
      <c r="L1459" s="14"/>
      <c r="M1459" s="14"/>
      <c r="N1459" s="14"/>
      <c r="O1459" s="14">
        <v>20</v>
      </c>
      <c r="P1459" s="14"/>
      <c r="Q1459" s="14" t="s">
        <v>119</v>
      </c>
      <c r="R1459" s="14" t="s">
        <v>108</v>
      </c>
      <c r="S1459" s="14" t="s">
        <v>108</v>
      </c>
      <c r="T1459" s="14" t="s">
        <v>120</v>
      </c>
      <c r="U1459" s="14" t="s">
        <v>120</v>
      </c>
      <c r="V1459" s="14" t="s">
        <v>120</v>
      </c>
      <c r="W1459" s="14">
        <v>19</v>
      </c>
      <c r="X1459" s="14">
        <v>73</v>
      </c>
      <c r="Y1459" s="14">
        <v>261</v>
      </c>
      <c r="Z1459" s="14" t="s">
        <v>3176</v>
      </c>
      <c r="AA1459" s="14" t="s">
        <v>5074</v>
      </c>
      <c r="AB1459" s="14" t="s">
        <v>443</v>
      </c>
      <c r="AC1459" s="28"/>
      <c r="AD1459" s="28"/>
      <c r="AE1459" s="28"/>
      <c r="AF1459" s="28"/>
    </row>
    <row r="1460" ht="28.5" spans="1:32">
      <c r="A1460" s="32" t="s">
        <v>58</v>
      </c>
      <c r="B1460" s="14" t="s">
        <v>5075</v>
      </c>
      <c r="C1460" s="14" t="s">
        <v>5076</v>
      </c>
      <c r="D1460" s="14" t="s">
        <v>443</v>
      </c>
      <c r="E1460" s="14" t="s">
        <v>460</v>
      </c>
      <c r="F1460" s="14" t="s">
        <v>106</v>
      </c>
      <c r="G1460" s="14" t="s">
        <v>460</v>
      </c>
      <c r="H1460" s="14" t="s">
        <v>462</v>
      </c>
      <c r="I1460" s="14">
        <v>18</v>
      </c>
      <c r="J1460" s="14"/>
      <c r="K1460" s="14"/>
      <c r="L1460" s="14"/>
      <c r="M1460" s="14"/>
      <c r="N1460" s="14"/>
      <c r="O1460" s="14">
        <v>18</v>
      </c>
      <c r="P1460" s="14"/>
      <c r="Q1460" s="14" t="s">
        <v>119</v>
      </c>
      <c r="R1460" s="14" t="s">
        <v>108</v>
      </c>
      <c r="S1460" s="14" t="s">
        <v>108</v>
      </c>
      <c r="T1460" s="14" t="s">
        <v>120</v>
      </c>
      <c r="U1460" s="14" t="s">
        <v>120</v>
      </c>
      <c r="V1460" s="14" t="s">
        <v>120</v>
      </c>
      <c r="W1460" s="14">
        <v>65</v>
      </c>
      <c r="X1460" s="14">
        <v>223</v>
      </c>
      <c r="Y1460" s="14">
        <v>368</v>
      </c>
      <c r="Z1460" s="14" t="s">
        <v>3176</v>
      </c>
      <c r="AA1460" s="14" t="s">
        <v>5077</v>
      </c>
      <c r="AB1460" s="14" t="s">
        <v>443</v>
      </c>
      <c r="AC1460" s="28"/>
      <c r="AD1460" s="28"/>
      <c r="AE1460" s="28"/>
      <c r="AF1460" s="28"/>
    </row>
    <row r="1461" ht="28.5" spans="1:32">
      <c r="A1461" s="32" t="s">
        <v>58</v>
      </c>
      <c r="B1461" s="14" t="s">
        <v>5078</v>
      </c>
      <c r="C1461" s="14" t="s">
        <v>5079</v>
      </c>
      <c r="D1461" s="14" t="s">
        <v>443</v>
      </c>
      <c r="E1461" s="14" t="s">
        <v>479</v>
      </c>
      <c r="F1461" s="14" t="s">
        <v>106</v>
      </c>
      <c r="G1461" s="14" t="s">
        <v>3315</v>
      </c>
      <c r="H1461" s="14" t="s">
        <v>481</v>
      </c>
      <c r="I1461" s="14">
        <v>15</v>
      </c>
      <c r="J1461" s="14"/>
      <c r="K1461" s="14"/>
      <c r="L1461" s="14"/>
      <c r="M1461" s="14"/>
      <c r="N1461" s="14"/>
      <c r="O1461" s="14">
        <v>15</v>
      </c>
      <c r="P1461" s="14"/>
      <c r="Q1461" s="14" t="s">
        <v>119</v>
      </c>
      <c r="R1461" s="14" t="s">
        <v>108</v>
      </c>
      <c r="S1461" s="14" t="s">
        <v>108</v>
      </c>
      <c r="T1461" s="14" t="s">
        <v>108</v>
      </c>
      <c r="U1461" s="14" t="s">
        <v>108</v>
      </c>
      <c r="V1461" s="14" t="s">
        <v>120</v>
      </c>
      <c r="W1461" s="14">
        <v>5</v>
      </c>
      <c r="X1461" s="14">
        <v>14</v>
      </c>
      <c r="Y1461" s="14">
        <v>96</v>
      </c>
      <c r="Z1461" s="14" t="s">
        <v>3176</v>
      </c>
      <c r="AA1461" s="14" t="s">
        <v>5080</v>
      </c>
      <c r="AB1461" s="14" t="s">
        <v>443</v>
      </c>
      <c r="AC1461" s="28"/>
      <c r="AD1461" s="28"/>
      <c r="AE1461" s="28"/>
      <c r="AF1461" s="28"/>
    </row>
    <row r="1462" ht="128.25" spans="1:32">
      <c r="A1462" s="32" t="s">
        <v>58</v>
      </c>
      <c r="B1462" s="14" t="s">
        <v>5081</v>
      </c>
      <c r="C1462" s="14" t="s">
        <v>5082</v>
      </c>
      <c r="D1462" s="14" t="s">
        <v>501</v>
      </c>
      <c r="E1462" s="14" t="s">
        <v>514</v>
      </c>
      <c r="F1462" s="14" t="s">
        <v>106</v>
      </c>
      <c r="G1462" s="14" t="s">
        <v>1207</v>
      </c>
      <c r="H1462" s="14" t="s">
        <v>515</v>
      </c>
      <c r="I1462" s="14">
        <v>80</v>
      </c>
      <c r="J1462" s="14">
        <v>80</v>
      </c>
      <c r="K1462" s="14"/>
      <c r="L1462" s="14"/>
      <c r="M1462" s="14"/>
      <c r="N1462" s="14">
        <v>80</v>
      </c>
      <c r="O1462" s="14"/>
      <c r="P1462" s="14"/>
      <c r="Q1462" s="14" t="s">
        <v>119</v>
      </c>
      <c r="R1462" s="14" t="s">
        <v>108</v>
      </c>
      <c r="S1462" s="14" t="s">
        <v>108</v>
      </c>
      <c r="T1462" s="14" t="s">
        <v>108</v>
      </c>
      <c r="U1462" s="14" t="s">
        <v>120</v>
      </c>
      <c r="V1462" s="14" t="s">
        <v>108</v>
      </c>
      <c r="W1462" s="14">
        <v>45</v>
      </c>
      <c r="X1462" s="14">
        <v>230</v>
      </c>
      <c r="Y1462" s="14">
        <v>360</v>
      </c>
      <c r="Z1462" s="14" t="s">
        <v>2749</v>
      </c>
      <c r="AA1462" s="14" t="s">
        <v>5083</v>
      </c>
      <c r="AB1462" s="14" t="s">
        <v>501</v>
      </c>
      <c r="AC1462" s="28"/>
      <c r="AD1462" s="28"/>
      <c r="AE1462" s="28"/>
      <c r="AF1462" s="28"/>
    </row>
    <row r="1463" ht="85.5" spans="1:32">
      <c r="A1463" s="32" t="s">
        <v>58</v>
      </c>
      <c r="B1463" s="14" t="s">
        <v>5084</v>
      </c>
      <c r="C1463" s="14" t="s">
        <v>5085</v>
      </c>
      <c r="D1463" s="14" t="s">
        <v>501</v>
      </c>
      <c r="E1463" s="14" t="s">
        <v>2345</v>
      </c>
      <c r="F1463" s="14" t="s">
        <v>106</v>
      </c>
      <c r="G1463" s="14" t="s">
        <v>2345</v>
      </c>
      <c r="H1463" s="14" t="s">
        <v>2346</v>
      </c>
      <c r="I1463" s="14">
        <v>27.5</v>
      </c>
      <c r="J1463" s="14">
        <v>27.5</v>
      </c>
      <c r="K1463" s="14"/>
      <c r="L1463" s="14"/>
      <c r="M1463" s="14"/>
      <c r="N1463" s="14">
        <v>27.5</v>
      </c>
      <c r="O1463" s="14"/>
      <c r="P1463" s="14"/>
      <c r="Q1463" s="14" t="s">
        <v>119</v>
      </c>
      <c r="R1463" s="14" t="s">
        <v>108</v>
      </c>
      <c r="S1463" s="14" t="s">
        <v>120</v>
      </c>
      <c r="T1463" s="14" t="s">
        <v>108</v>
      </c>
      <c r="U1463" s="14" t="s">
        <v>108</v>
      </c>
      <c r="V1463" s="14" t="s">
        <v>120</v>
      </c>
      <c r="W1463" s="14">
        <v>40</v>
      </c>
      <c r="X1463" s="14">
        <v>170</v>
      </c>
      <c r="Y1463" s="14">
        <v>435</v>
      </c>
      <c r="Z1463" s="14" t="s">
        <v>5086</v>
      </c>
      <c r="AA1463" s="14" t="s">
        <v>5087</v>
      </c>
      <c r="AB1463" s="14" t="s">
        <v>501</v>
      </c>
      <c r="AC1463" s="28"/>
      <c r="AD1463" s="28"/>
      <c r="AE1463" s="28"/>
      <c r="AF1463" s="28"/>
    </row>
    <row r="1464" ht="85.5" spans="1:32">
      <c r="A1464" s="32" t="s">
        <v>58</v>
      </c>
      <c r="B1464" s="14" t="s">
        <v>5088</v>
      </c>
      <c r="C1464" s="14" t="s">
        <v>5089</v>
      </c>
      <c r="D1464" s="14" t="s">
        <v>501</v>
      </c>
      <c r="E1464" s="14" t="s">
        <v>2345</v>
      </c>
      <c r="F1464" s="14" t="s">
        <v>106</v>
      </c>
      <c r="G1464" s="14" t="s">
        <v>2345</v>
      </c>
      <c r="H1464" s="14" t="s">
        <v>2346</v>
      </c>
      <c r="I1464" s="14">
        <v>23</v>
      </c>
      <c r="J1464" s="14">
        <v>23</v>
      </c>
      <c r="K1464" s="14"/>
      <c r="L1464" s="14"/>
      <c r="M1464" s="14"/>
      <c r="N1464" s="14">
        <v>23</v>
      </c>
      <c r="O1464" s="14"/>
      <c r="P1464" s="14"/>
      <c r="Q1464" s="14" t="s">
        <v>119</v>
      </c>
      <c r="R1464" s="14" t="s">
        <v>108</v>
      </c>
      <c r="S1464" s="14" t="s">
        <v>120</v>
      </c>
      <c r="T1464" s="14" t="s">
        <v>108</v>
      </c>
      <c r="U1464" s="14" t="s">
        <v>108</v>
      </c>
      <c r="V1464" s="14" t="s">
        <v>120</v>
      </c>
      <c r="W1464" s="14">
        <v>59</v>
      </c>
      <c r="X1464" s="14">
        <v>253</v>
      </c>
      <c r="Y1464" s="14">
        <v>435</v>
      </c>
      <c r="Z1464" s="14" t="s">
        <v>5086</v>
      </c>
      <c r="AA1464" s="14" t="s">
        <v>5087</v>
      </c>
      <c r="AB1464" s="14" t="s">
        <v>501</v>
      </c>
      <c r="AC1464" s="28"/>
      <c r="AD1464" s="28"/>
      <c r="AE1464" s="28"/>
      <c r="AF1464" s="28"/>
    </row>
    <row r="1465" ht="85.5" spans="1:32">
      <c r="A1465" s="32" t="s">
        <v>58</v>
      </c>
      <c r="B1465" s="14" t="s">
        <v>5090</v>
      </c>
      <c r="C1465" s="14" t="s">
        <v>5091</v>
      </c>
      <c r="D1465" s="14" t="s">
        <v>501</v>
      </c>
      <c r="E1465" s="14" t="s">
        <v>3361</v>
      </c>
      <c r="F1465" s="14" t="s">
        <v>106</v>
      </c>
      <c r="G1465" s="14" t="s">
        <v>501</v>
      </c>
      <c r="H1465" s="14" t="s">
        <v>3363</v>
      </c>
      <c r="I1465" s="14">
        <v>70</v>
      </c>
      <c r="J1465" s="14">
        <v>70</v>
      </c>
      <c r="K1465" s="14"/>
      <c r="L1465" s="14"/>
      <c r="M1465" s="14"/>
      <c r="N1465" s="14">
        <v>70</v>
      </c>
      <c r="O1465" s="14"/>
      <c r="P1465" s="14"/>
      <c r="Q1465" s="14" t="s">
        <v>119</v>
      </c>
      <c r="R1465" s="14" t="s">
        <v>108</v>
      </c>
      <c r="S1465" s="14" t="s">
        <v>108</v>
      </c>
      <c r="T1465" s="14" t="s">
        <v>120</v>
      </c>
      <c r="U1465" s="14" t="s">
        <v>120</v>
      </c>
      <c r="V1465" s="14" t="s">
        <v>120</v>
      </c>
      <c r="W1465" s="14">
        <v>25</v>
      </c>
      <c r="X1465" s="14">
        <v>115</v>
      </c>
      <c r="Y1465" s="14">
        <v>235</v>
      </c>
      <c r="Z1465" s="14" t="s">
        <v>5092</v>
      </c>
      <c r="AA1465" s="14" t="s">
        <v>5093</v>
      </c>
      <c r="AB1465" s="14" t="s">
        <v>501</v>
      </c>
      <c r="AC1465" s="28"/>
      <c r="AD1465" s="28"/>
      <c r="AE1465" s="28"/>
      <c r="AF1465" s="28"/>
    </row>
    <row r="1466" ht="85.5" spans="1:32">
      <c r="A1466" s="32" t="s">
        <v>58</v>
      </c>
      <c r="B1466" s="14" t="s">
        <v>5094</v>
      </c>
      <c r="C1466" s="14" t="s">
        <v>5095</v>
      </c>
      <c r="D1466" s="14" t="s">
        <v>501</v>
      </c>
      <c r="E1466" s="14" t="s">
        <v>3361</v>
      </c>
      <c r="F1466" s="14" t="s">
        <v>106</v>
      </c>
      <c r="G1466" s="14" t="s">
        <v>501</v>
      </c>
      <c r="H1466" s="14" t="s">
        <v>3363</v>
      </c>
      <c r="I1466" s="14">
        <v>16</v>
      </c>
      <c r="J1466" s="14">
        <v>16</v>
      </c>
      <c r="K1466" s="14"/>
      <c r="L1466" s="14"/>
      <c r="M1466" s="14"/>
      <c r="N1466" s="14">
        <v>16</v>
      </c>
      <c r="O1466" s="14"/>
      <c r="P1466" s="14"/>
      <c r="Q1466" s="14" t="s">
        <v>119</v>
      </c>
      <c r="R1466" s="14" t="s">
        <v>108</v>
      </c>
      <c r="S1466" s="14" t="s">
        <v>108</v>
      </c>
      <c r="T1466" s="14" t="s">
        <v>120</v>
      </c>
      <c r="U1466" s="14" t="s">
        <v>120</v>
      </c>
      <c r="V1466" s="14" t="s">
        <v>120</v>
      </c>
      <c r="W1466" s="14">
        <v>10</v>
      </c>
      <c r="X1466" s="14">
        <v>53</v>
      </c>
      <c r="Y1466" s="14">
        <v>105</v>
      </c>
      <c r="Z1466" s="14" t="s">
        <v>3368</v>
      </c>
      <c r="AA1466" s="14" t="s">
        <v>5096</v>
      </c>
      <c r="AB1466" s="14" t="s">
        <v>501</v>
      </c>
      <c r="AC1466" s="28"/>
      <c r="AD1466" s="28"/>
      <c r="AE1466" s="28"/>
      <c r="AF1466" s="28"/>
    </row>
    <row r="1467" ht="99.75" spans="1:32">
      <c r="A1467" s="32" t="s">
        <v>58</v>
      </c>
      <c r="B1467" s="14" t="s">
        <v>5097</v>
      </c>
      <c r="C1467" s="14" t="s">
        <v>5098</v>
      </c>
      <c r="D1467" s="14" t="s">
        <v>501</v>
      </c>
      <c r="E1467" s="14" t="s">
        <v>3361</v>
      </c>
      <c r="F1467" s="14" t="s">
        <v>106</v>
      </c>
      <c r="G1467" s="14" t="s">
        <v>3362</v>
      </c>
      <c r="H1467" s="14" t="s">
        <v>3363</v>
      </c>
      <c r="I1467" s="14">
        <v>70</v>
      </c>
      <c r="J1467" s="14">
        <v>70</v>
      </c>
      <c r="K1467" s="14"/>
      <c r="L1467" s="14"/>
      <c r="M1467" s="14"/>
      <c r="N1467" s="14">
        <v>70</v>
      </c>
      <c r="O1467" s="14"/>
      <c r="P1467" s="14"/>
      <c r="Q1467" s="14" t="s">
        <v>119</v>
      </c>
      <c r="R1467" s="14" t="s">
        <v>108</v>
      </c>
      <c r="S1467" s="14" t="s">
        <v>108</v>
      </c>
      <c r="T1467" s="14" t="s">
        <v>120</v>
      </c>
      <c r="U1467" s="14" t="s">
        <v>120</v>
      </c>
      <c r="V1467" s="14" t="s">
        <v>120</v>
      </c>
      <c r="W1467" s="14">
        <v>30</v>
      </c>
      <c r="X1467" s="14">
        <v>125</v>
      </c>
      <c r="Y1467" s="14">
        <v>235</v>
      </c>
      <c r="Z1467" s="14" t="s">
        <v>3368</v>
      </c>
      <c r="AA1467" s="14" t="s">
        <v>5093</v>
      </c>
      <c r="AB1467" s="14" t="s">
        <v>501</v>
      </c>
      <c r="AC1467" s="28"/>
      <c r="AD1467" s="28"/>
      <c r="AE1467" s="28"/>
      <c r="AF1467" s="28"/>
    </row>
    <row r="1468" ht="57" spans="1:32">
      <c r="A1468" s="32" t="s">
        <v>58</v>
      </c>
      <c r="B1468" s="14" t="s">
        <v>5099</v>
      </c>
      <c r="C1468" s="14" t="s">
        <v>5100</v>
      </c>
      <c r="D1468" s="14" t="s">
        <v>501</v>
      </c>
      <c r="E1468" s="14" t="s">
        <v>509</v>
      </c>
      <c r="F1468" s="14" t="s">
        <v>106</v>
      </c>
      <c r="G1468" s="14" t="s">
        <v>509</v>
      </c>
      <c r="H1468" s="14" t="s">
        <v>510</v>
      </c>
      <c r="I1468" s="14">
        <v>66.5</v>
      </c>
      <c r="J1468" s="14">
        <v>66.5</v>
      </c>
      <c r="K1468" s="14"/>
      <c r="L1468" s="14"/>
      <c r="M1468" s="14"/>
      <c r="N1468" s="14">
        <v>66.5</v>
      </c>
      <c r="O1468" s="14"/>
      <c r="P1468" s="14"/>
      <c r="Q1468" s="14" t="s">
        <v>119</v>
      </c>
      <c r="R1468" s="14" t="s">
        <v>108</v>
      </c>
      <c r="S1468" s="14" t="s">
        <v>108</v>
      </c>
      <c r="T1468" s="14" t="s">
        <v>108</v>
      </c>
      <c r="U1468" s="14" t="s">
        <v>108</v>
      </c>
      <c r="V1468" s="14" t="s">
        <v>120</v>
      </c>
      <c r="W1468" s="14">
        <v>48</v>
      </c>
      <c r="X1468" s="14">
        <v>132</v>
      </c>
      <c r="Y1468" s="14">
        <v>1429</v>
      </c>
      <c r="Z1468" s="14" t="s">
        <v>3383</v>
      </c>
      <c r="AA1468" s="14" t="s">
        <v>5101</v>
      </c>
      <c r="AB1468" s="14" t="s">
        <v>501</v>
      </c>
      <c r="AC1468" s="28"/>
      <c r="AD1468" s="28"/>
      <c r="AE1468" s="28"/>
      <c r="AF1468" s="28"/>
    </row>
    <row r="1469" ht="85.5" spans="1:32">
      <c r="A1469" s="32" t="s">
        <v>58</v>
      </c>
      <c r="B1469" s="14" t="s">
        <v>5102</v>
      </c>
      <c r="C1469" s="14" t="s">
        <v>5103</v>
      </c>
      <c r="D1469" s="14" t="s">
        <v>501</v>
      </c>
      <c r="E1469" s="14" t="s">
        <v>519</v>
      </c>
      <c r="F1469" s="14" t="s">
        <v>106</v>
      </c>
      <c r="G1469" s="14" t="s">
        <v>501</v>
      </c>
      <c r="H1469" s="14" t="s">
        <v>520</v>
      </c>
      <c r="I1469" s="14">
        <v>25</v>
      </c>
      <c r="J1469" s="14">
        <v>25</v>
      </c>
      <c r="K1469" s="14"/>
      <c r="L1469" s="14"/>
      <c r="M1469" s="14"/>
      <c r="N1469" s="14">
        <v>25</v>
      </c>
      <c r="O1469" s="14"/>
      <c r="P1469" s="14"/>
      <c r="Q1469" s="14" t="s">
        <v>119</v>
      </c>
      <c r="R1469" s="14" t="s">
        <v>108</v>
      </c>
      <c r="S1469" s="14" t="s">
        <v>120</v>
      </c>
      <c r="T1469" s="14" t="s">
        <v>120</v>
      </c>
      <c r="U1469" s="14" t="s">
        <v>108</v>
      </c>
      <c r="V1469" s="14" t="s">
        <v>120</v>
      </c>
      <c r="W1469" s="14">
        <v>11</v>
      </c>
      <c r="X1469" s="14">
        <v>26</v>
      </c>
      <c r="Y1469" s="14">
        <v>103</v>
      </c>
      <c r="Z1469" s="14" t="s">
        <v>2749</v>
      </c>
      <c r="AA1469" s="14" t="s">
        <v>5104</v>
      </c>
      <c r="AB1469" s="14" t="s">
        <v>501</v>
      </c>
      <c r="AC1469" s="28"/>
      <c r="AD1469" s="28"/>
      <c r="AE1469" s="28"/>
      <c r="AF1469" s="28"/>
    </row>
    <row r="1470" ht="85.5" spans="1:32">
      <c r="A1470" s="32" t="s">
        <v>58</v>
      </c>
      <c r="B1470" s="14" t="s">
        <v>5105</v>
      </c>
      <c r="C1470" s="14" t="s">
        <v>5106</v>
      </c>
      <c r="D1470" s="14" t="s">
        <v>501</v>
      </c>
      <c r="E1470" s="14" t="s">
        <v>519</v>
      </c>
      <c r="F1470" s="14" t="s">
        <v>106</v>
      </c>
      <c r="G1470" s="14" t="s">
        <v>501</v>
      </c>
      <c r="H1470" s="14" t="s">
        <v>520</v>
      </c>
      <c r="I1470" s="14">
        <v>15</v>
      </c>
      <c r="J1470" s="14">
        <v>15</v>
      </c>
      <c r="K1470" s="14"/>
      <c r="L1470" s="14"/>
      <c r="M1470" s="14"/>
      <c r="N1470" s="14">
        <v>15</v>
      </c>
      <c r="O1470" s="14"/>
      <c r="P1470" s="14"/>
      <c r="Q1470" s="14" t="s">
        <v>119</v>
      </c>
      <c r="R1470" s="14" t="s">
        <v>108</v>
      </c>
      <c r="S1470" s="14" t="s">
        <v>120</v>
      </c>
      <c r="T1470" s="14" t="s">
        <v>120</v>
      </c>
      <c r="U1470" s="14" t="s">
        <v>108</v>
      </c>
      <c r="V1470" s="14" t="s">
        <v>120</v>
      </c>
      <c r="W1470" s="14">
        <v>18</v>
      </c>
      <c r="X1470" s="14">
        <v>61</v>
      </c>
      <c r="Y1470" s="14">
        <v>132</v>
      </c>
      <c r="Z1470" s="14" t="s">
        <v>2749</v>
      </c>
      <c r="AA1470" s="14" t="s">
        <v>5107</v>
      </c>
      <c r="AB1470" s="14" t="s">
        <v>501</v>
      </c>
      <c r="AC1470" s="28"/>
      <c r="AD1470" s="28"/>
      <c r="AE1470" s="28"/>
      <c r="AF1470" s="28"/>
    </row>
    <row r="1471" ht="85.5" spans="1:32">
      <c r="A1471" s="32" t="s">
        <v>58</v>
      </c>
      <c r="B1471" s="14" t="s">
        <v>5108</v>
      </c>
      <c r="C1471" s="14" t="s">
        <v>5109</v>
      </c>
      <c r="D1471" s="14" t="s">
        <v>501</v>
      </c>
      <c r="E1471" s="14" t="s">
        <v>519</v>
      </c>
      <c r="F1471" s="14" t="s">
        <v>106</v>
      </c>
      <c r="G1471" s="14" t="s">
        <v>501</v>
      </c>
      <c r="H1471" s="14" t="s">
        <v>520</v>
      </c>
      <c r="I1471" s="14">
        <v>75</v>
      </c>
      <c r="J1471" s="14">
        <v>75</v>
      </c>
      <c r="K1471" s="14"/>
      <c r="L1471" s="14"/>
      <c r="M1471" s="14"/>
      <c r="N1471" s="14">
        <v>75</v>
      </c>
      <c r="O1471" s="14"/>
      <c r="P1471" s="14"/>
      <c r="Q1471" s="14" t="s">
        <v>119</v>
      </c>
      <c r="R1471" s="14" t="s">
        <v>108</v>
      </c>
      <c r="S1471" s="14" t="s">
        <v>120</v>
      </c>
      <c r="T1471" s="14" t="s">
        <v>120</v>
      </c>
      <c r="U1471" s="14" t="s">
        <v>108</v>
      </c>
      <c r="V1471" s="14" t="s">
        <v>120</v>
      </c>
      <c r="W1471" s="14">
        <v>8</v>
      </c>
      <c r="X1471" s="14">
        <v>28</v>
      </c>
      <c r="Y1471" s="14">
        <v>72</v>
      </c>
      <c r="Z1471" s="14" t="s">
        <v>2749</v>
      </c>
      <c r="AA1471" s="14" t="s">
        <v>5110</v>
      </c>
      <c r="AB1471" s="14" t="s">
        <v>501</v>
      </c>
      <c r="AC1471" s="28"/>
      <c r="AD1471" s="28"/>
      <c r="AE1471" s="28"/>
      <c r="AF1471" s="28"/>
    </row>
    <row r="1472" ht="42.75" spans="1:32">
      <c r="A1472" s="32" t="s">
        <v>58</v>
      </c>
      <c r="B1472" s="14" t="s">
        <v>5111</v>
      </c>
      <c r="C1472" s="14" t="s">
        <v>5112</v>
      </c>
      <c r="D1472" s="14" t="s">
        <v>501</v>
      </c>
      <c r="E1472" s="14" t="s">
        <v>537</v>
      </c>
      <c r="F1472" s="14" t="s">
        <v>106</v>
      </c>
      <c r="G1472" s="14" t="s">
        <v>501</v>
      </c>
      <c r="H1472" s="14" t="s">
        <v>538</v>
      </c>
      <c r="I1472" s="14">
        <v>25</v>
      </c>
      <c r="J1472" s="14">
        <v>25</v>
      </c>
      <c r="K1472" s="14"/>
      <c r="L1472" s="14"/>
      <c r="M1472" s="14"/>
      <c r="N1472" s="14">
        <v>25</v>
      </c>
      <c r="O1472" s="14"/>
      <c r="P1472" s="14"/>
      <c r="Q1472" s="14" t="s">
        <v>119</v>
      </c>
      <c r="R1472" s="14" t="s">
        <v>108</v>
      </c>
      <c r="S1472" s="14" t="s">
        <v>108</v>
      </c>
      <c r="T1472" s="14" t="s">
        <v>108</v>
      </c>
      <c r="U1472" s="14" t="s">
        <v>120</v>
      </c>
      <c r="V1472" s="14" t="s">
        <v>108</v>
      </c>
      <c r="W1472" s="14">
        <v>50</v>
      </c>
      <c r="X1472" s="14">
        <v>150</v>
      </c>
      <c r="Y1472" s="14">
        <v>150</v>
      </c>
      <c r="Z1472" s="14" t="s">
        <v>2749</v>
      </c>
      <c r="AA1472" s="14" t="s">
        <v>5113</v>
      </c>
      <c r="AB1472" s="14" t="s">
        <v>501</v>
      </c>
      <c r="AC1472" s="28"/>
      <c r="AD1472" s="28"/>
      <c r="AE1472" s="28"/>
      <c r="AF1472" s="28"/>
    </row>
    <row r="1473" ht="42.75" spans="1:32">
      <c r="A1473" s="32" t="s">
        <v>58</v>
      </c>
      <c r="B1473" s="14" t="s">
        <v>5114</v>
      </c>
      <c r="C1473" s="14" t="s">
        <v>5115</v>
      </c>
      <c r="D1473" s="14" t="s">
        <v>501</v>
      </c>
      <c r="E1473" s="14" t="s">
        <v>502</v>
      </c>
      <c r="F1473" s="14" t="s">
        <v>106</v>
      </c>
      <c r="G1473" s="14" t="s">
        <v>502</v>
      </c>
      <c r="H1473" s="14" t="s">
        <v>503</v>
      </c>
      <c r="I1473" s="14">
        <v>29</v>
      </c>
      <c r="J1473" s="14">
        <v>29</v>
      </c>
      <c r="K1473" s="14"/>
      <c r="L1473" s="14"/>
      <c r="M1473" s="14"/>
      <c r="N1473" s="14">
        <v>29</v>
      </c>
      <c r="O1473" s="14"/>
      <c r="P1473" s="14"/>
      <c r="Q1473" s="14" t="s">
        <v>119</v>
      </c>
      <c r="R1473" s="14" t="s">
        <v>108</v>
      </c>
      <c r="S1473" s="14" t="s">
        <v>120</v>
      </c>
      <c r="T1473" s="14" t="s">
        <v>108</v>
      </c>
      <c r="U1473" s="14" t="s">
        <v>108</v>
      </c>
      <c r="V1473" s="14" t="s">
        <v>120</v>
      </c>
      <c r="W1473" s="14">
        <v>32</v>
      </c>
      <c r="X1473" s="14">
        <v>158</v>
      </c>
      <c r="Y1473" s="14">
        <v>158</v>
      </c>
      <c r="Z1473" s="14" t="s">
        <v>504</v>
      </c>
      <c r="AA1473" s="14" t="s">
        <v>5116</v>
      </c>
      <c r="AB1473" s="14" t="s">
        <v>501</v>
      </c>
      <c r="AC1473" s="28"/>
      <c r="AD1473" s="28"/>
      <c r="AE1473" s="28"/>
      <c r="AF1473" s="28"/>
    </row>
    <row r="1474" ht="42.75" spans="1:32">
      <c r="A1474" s="32" t="s">
        <v>58</v>
      </c>
      <c r="B1474" s="14" t="s">
        <v>5117</v>
      </c>
      <c r="C1474" s="14" t="s">
        <v>5118</v>
      </c>
      <c r="D1474" s="14" t="s">
        <v>501</v>
      </c>
      <c r="E1474" s="14" t="s">
        <v>524</v>
      </c>
      <c r="F1474" s="14" t="s">
        <v>106</v>
      </c>
      <c r="G1474" s="14" t="s">
        <v>524</v>
      </c>
      <c r="H1474" s="14" t="s">
        <v>525</v>
      </c>
      <c r="I1474" s="14">
        <v>26.3</v>
      </c>
      <c r="J1474" s="14">
        <v>26.3</v>
      </c>
      <c r="K1474" s="14"/>
      <c r="L1474" s="14"/>
      <c r="M1474" s="14"/>
      <c r="N1474" s="14">
        <v>26.3</v>
      </c>
      <c r="O1474" s="14"/>
      <c r="P1474" s="14"/>
      <c r="Q1474" s="14" t="s">
        <v>119</v>
      </c>
      <c r="R1474" s="14" t="s">
        <v>108</v>
      </c>
      <c r="S1474" s="14" t="s">
        <v>120</v>
      </c>
      <c r="T1474" s="14" t="s">
        <v>108</v>
      </c>
      <c r="U1474" s="14" t="s">
        <v>108</v>
      </c>
      <c r="V1474" s="14" t="s">
        <v>120</v>
      </c>
      <c r="W1474" s="14">
        <v>68</v>
      </c>
      <c r="X1474" s="14">
        <v>201</v>
      </c>
      <c r="Y1474" s="14">
        <v>201</v>
      </c>
      <c r="Z1474" s="14" t="s">
        <v>2749</v>
      </c>
      <c r="AA1474" s="14" t="s">
        <v>5119</v>
      </c>
      <c r="AB1474" s="14" t="s">
        <v>501</v>
      </c>
      <c r="AC1474" s="28"/>
      <c r="AD1474" s="28"/>
      <c r="AE1474" s="28"/>
      <c r="AF1474" s="28"/>
    </row>
    <row r="1475" ht="57" spans="1:32">
      <c r="A1475" s="32" t="s">
        <v>58</v>
      </c>
      <c r="B1475" s="14" t="s">
        <v>5120</v>
      </c>
      <c r="C1475" s="14" t="s">
        <v>5121</v>
      </c>
      <c r="D1475" s="14" t="s">
        <v>1116</v>
      </c>
      <c r="E1475" s="14" t="s">
        <v>1934</v>
      </c>
      <c r="F1475" s="14" t="s">
        <v>106</v>
      </c>
      <c r="G1475" s="14" t="s">
        <v>1934</v>
      </c>
      <c r="H1475" s="14" t="s">
        <v>1935</v>
      </c>
      <c r="I1475" s="14">
        <v>45.5</v>
      </c>
      <c r="J1475" s="14">
        <v>45.5</v>
      </c>
      <c r="K1475" s="14"/>
      <c r="L1475" s="14">
        <v>45.5</v>
      </c>
      <c r="M1475" s="14"/>
      <c r="N1475" s="14"/>
      <c r="O1475" s="14"/>
      <c r="P1475" s="14"/>
      <c r="Q1475" s="14" t="s">
        <v>119</v>
      </c>
      <c r="R1475" s="14" t="s">
        <v>108</v>
      </c>
      <c r="S1475" s="14" t="s">
        <v>120</v>
      </c>
      <c r="T1475" s="14" t="s">
        <v>120</v>
      </c>
      <c r="U1475" s="14" t="s">
        <v>120</v>
      </c>
      <c r="V1475" s="14" t="s">
        <v>120</v>
      </c>
      <c r="W1475" s="14">
        <v>11</v>
      </c>
      <c r="X1475" s="14">
        <v>32</v>
      </c>
      <c r="Y1475" s="14">
        <v>142</v>
      </c>
      <c r="Z1475" s="14" t="s">
        <v>5122</v>
      </c>
      <c r="AA1475" s="14" t="s">
        <v>5123</v>
      </c>
      <c r="AB1475" s="14" t="s">
        <v>1116</v>
      </c>
      <c r="AC1475" s="28"/>
      <c r="AD1475" s="28"/>
      <c r="AE1475" s="28"/>
      <c r="AF1475" s="28"/>
    </row>
    <row r="1476" ht="42.75" spans="1:32">
      <c r="A1476" s="32" t="s">
        <v>58</v>
      </c>
      <c r="B1476" s="14" t="s">
        <v>5124</v>
      </c>
      <c r="C1476" s="14" t="s">
        <v>5125</v>
      </c>
      <c r="D1476" s="14" t="s">
        <v>1116</v>
      </c>
      <c r="E1476" s="14" t="s">
        <v>1544</v>
      </c>
      <c r="F1476" s="14" t="s">
        <v>106</v>
      </c>
      <c r="G1476" s="14" t="s">
        <v>1544</v>
      </c>
      <c r="H1476" s="14" t="s">
        <v>1545</v>
      </c>
      <c r="I1476" s="14">
        <v>30</v>
      </c>
      <c r="J1476" s="14">
        <v>30</v>
      </c>
      <c r="K1476" s="14"/>
      <c r="L1476" s="14">
        <v>30</v>
      </c>
      <c r="M1476" s="14"/>
      <c r="N1476" s="14"/>
      <c r="O1476" s="14"/>
      <c r="P1476" s="14"/>
      <c r="Q1476" s="14" t="s">
        <v>119</v>
      </c>
      <c r="R1476" s="14" t="s">
        <v>108</v>
      </c>
      <c r="S1476" s="14" t="s">
        <v>108</v>
      </c>
      <c r="T1476" s="14" t="s">
        <v>108</v>
      </c>
      <c r="U1476" s="14" t="s">
        <v>120</v>
      </c>
      <c r="V1476" s="14" t="s">
        <v>120</v>
      </c>
      <c r="W1476" s="14">
        <v>92</v>
      </c>
      <c r="X1476" s="14">
        <v>295</v>
      </c>
      <c r="Y1476" s="14">
        <v>450</v>
      </c>
      <c r="Z1476" s="14" t="s">
        <v>5126</v>
      </c>
      <c r="AA1476" s="14" t="s">
        <v>5126</v>
      </c>
      <c r="AB1476" s="14" t="s">
        <v>1116</v>
      </c>
      <c r="AC1476" s="28"/>
      <c r="AD1476" s="28"/>
      <c r="AE1476" s="28"/>
      <c r="AF1476" s="28"/>
    </row>
    <row r="1477" ht="71.25" spans="1:32">
      <c r="A1477" s="32" t="s">
        <v>58</v>
      </c>
      <c r="B1477" s="14" t="s">
        <v>5127</v>
      </c>
      <c r="C1477" s="14" t="s">
        <v>5128</v>
      </c>
      <c r="D1477" s="14" t="s">
        <v>1116</v>
      </c>
      <c r="E1477" s="14" t="s">
        <v>1439</v>
      </c>
      <c r="F1477" s="14" t="s">
        <v>106</v>
      </c>
      <c r="G1477" s="14" t="s">
        <v>1439</v>
      </c>
      <c r="H1477" s="14" t="s">
        <v>2402</v>
      </c>
      <c r="I1477" s="14">
        <v>30</v>
      </c>
      <c r="J1477" s="14">
        <v>30</v>
      </c>
      <c r="K1477" s="14"/>
      <c r="L1477" s="14">
        <v>30</v>
      </c>
      <c r="M1477" s="14"/>
      <c r="N1477" s="14"/>
      <c r="O1477" s="14"/>
      <c r="P1477" s="14"/>
      <c r="Q1477" s="14" t="s">
        <v>119</v>
      </c>
      <c r="R1477" s="14" t="s">
        <v>108</v>
      </c>
      <c r="S1477" s="14" t="s">
        <v>108</v>
      </c>
      <c r="T1477" s="14" t="s">
        <v>108</v>
      </c>
      <c r="U1477" s="14" t="s">
        <v>108</v>
      </c>
      <c r="V1477" s="14" t="s">
        <v>120</v>
      </c>
      <c r="W1477" s="14">
        <v>71</v>
      </c>
      <c r="X1477" s="14">
        <v>284</v>
      </c>
      <c r="Y1477" s="14">
        <v>284</v>
      </c>
      <c r="Z1477" s="14" t="s">
        <v>5129</v>
      </c>
      <c r="AA1477" s="14" t="s">
        <v>2403</v>
      </c>
      <c r="AB1477" s="14" t="s">
        <v>1116</v>
      </c>
      <c r="AC1477" s="28"/>
      <c r="AD1477" s="28"/>
      <c r="AE1477" s="28"/>
      <c r="AF1477" s="28"/>
    </row>
    <row r="1478" ht="42.75" spans="1:32">
      <c r="A1478" s="32" t="s">
        <v>58</v>
      </c>
      <c r="B1478" s="14" t="s">
        <v>5130</v>
      </c>
      <c r="C1478" s="14" t="s">
        <v>5131</v>
      </c>
      <c r="D1478" s="14" t="s">
        <v>1116</v>
      </c>
      <c r="E1478" s="14" t="s">
        <v>1117</v>
      </c>
      <c r="F1478" s="14" t="s">
        <v>106</v>
      </c>
      <c r="G1478" s="14" t="s">
        <v>1117</v>
      </c>
      <c r="H1478" s="14" t="s">
        <v>2374</v>
      </c>
      <c r="I1478" s="14">
        <v>12</v>
      </c>
      <c r="J1478" s="14">
        <v>12</v>
      </c>
      <c r="K1478" s="14"/>
      <c r="L1478" s="14">
        <v>12</v>
      </c>
      <c r="M1478" s="14"/>
      <c r="N1478" s="14"/>
      <c r="O1478" s="14"/>
      <c r="P1478" s="14"/>
      <c r="Q1478" s="14" t="s">
        <v>119</v>
      </c>
      <c r="R1478" s="14" t="s">
        <v>108</v>
      </c>
      <c r="S1478" s="14" t="s">
        <v>108</v>
      </c>
      <c r="T1478" s="14" t="s">
        <v>120</v>
      </c>
      <c r="U1478" s="14" t="s">
        <v>120</v>
      </c>
      <c r="V1478" s="14" t="s">
        <v>120</v>
      </c>
      <c r="W1478" s="14">
        <v>41</v>
      </c>
      <c r="X1478" s="14">
        <v>119</v>
      </c>
      <c r="Y1478" s="14">
        <v>119</v>
      </c>
      <c r="Z1478" s="14" t="s">
        <v>5132</v>
      </c>
      <c r="AA1478" s="14" t="s">
        <v>5133</v>
      </c>
      <c r="AB1478" s="14" t="s">
        <v>1116</v>
      </c>
      <c r="AC1478" s="28"/>
      <c r="AD1478" s="28"/>
      <c r="AE1478" s="28"/>
      <c r="AF1478" s="28"/>
    </row>
    <row r="1479" ht="85.5" spans="1:32">
      <c r="A1479" s="32" t="s">
        <v>58</v>
      </c>
      <c r="B1479" s="14" t="s">
        <v>5134</v>
      </c>
      <c r="C1479" s="14" t="s">
        <v>5135</v>
      </c>
      <c r="D1479" s="14" t="s">
        <v>1116</v>
      </c>
      <c r="E1479" s="14" t="s">
        <v>3417</v>
      </c>
      <c r="F1479" s="14" t="s">
        <v>106</v>
      </c>
      <c r="G1479" s="14" t="s">
        <v>2353</v>
      </c>
      <c r="H1479" s="14" t="s">
        <v>2354</v>
      </c>
      <c r="I1479" s="14">
        <v>37.5</v>
      </c>
      <c r="J1479" s="14">
        <v>37.5</v>
      </c>
      <c r="K1479" s="14"/>
      <c r="L1479" s="14">
        <v>37.5</v>
      </c>
      <c r="M1479" s="14"/>
      <c r="N1479" s="14"/>
      <c r="O1479" s="14"/>
      <c r="P1479" s="14"/>
      <c r="Q1479" s="14" t="s">
        <v>119</v>
      </c>
      <c r="R1479" s="14" t="s">
        <v>108</v>
      </c>
      <c r="S1479" s="14" t="s">
        <v>108</v>
      </c>
      <c r="T1479" s="14" t="s">
        <v>108</v>
      </c>
      <c r="U1479" s="14" t="s">
        <v>108</v>
      </c>
      <c r="V1479" s="14" t="s">
        <v>120</v>
      </c>
      <c r="W1479" s="14">
        <v>112</v>
      </c>
      <c r="X1479" s="14">
        <v>369</v>
      </c>
      <c r="Y1479" s="14">
        <v>1689</v>
      </c>
      <c r="Z1479" s="14" t="s">
        <v>5136</v>
      </c>
      <c r="AA1479" s="14" t="s">
        <v>5137</v>
      </c>
      <c r="AB1479" s="14" t="s">
        <v>1116</v>
      </c>
      <c r="AC1479" s="28"/>
      <c r="AD1479" s="28"/>
      <c r="AE1479" s="28"/>
      <c r="AF1479" s="28"/>
    </row>
    <row r="1480" ht="71.25" spans="1:32">
      <c r="A1480" s="32" t="s">
        <v>58</v>
      </c>
      <c r="B1480" s="14" t="s">
        <v>5138</v>
      </c>
      <c r="C1480" s="14" t="s">
        <v>5139</v>
      </c>
      <c r="D1480" s="14" t="s">
        <v>1116</v>
      </c>
      <c r="E1480" s="14" t="s">
        <v>2359</v>
      </c>
      <c r="F1480" s="14" t="s">
        <v>106</v>
      </c>
      <c r="G1480" s="14" t="s">
        <v>2359</v>
      </c>
      <c r="H1480" s="14" t="s">
        <v>2360</v>
      </c>
      <c r="I1480" s="14">
        <v>8</v>
      </c>
      <c r="J1480" s="14">
        <v>8</v>
      </c>
      <c r="K1480" s="14"/>
      <c r="L1480" s="14">
        <v>8</v>
      </c>
      <c r="M1480" s="14"/>
      <c r="N1480" s="14"/>
      <c r="O1480" s="14"/>
      <c r="P1480" s="14"/>
      <c r="Q1480" s="14" t="s">
        <v>119</v>
      </c>
      <c r="R1480" s="14" t="s">
        <v>108</v>
      </c>
      <c r="S1480" s="14" t="s">
        <v>120</v>
      </c>
      <c r="T1480" s="14" t="s">
        <v>120</v>
      </c>
      <c r="U1480" s="14" t="s">
        <v>120</v>
      </c>
      <c r="V1480" s="14" t="s">
        <v>120</v>
      </c>
      <c r="W1480" s="14">
        <v>21</v>
      </c>
      <c r="X1480" s="14">
        <v>83</v>
      </c>
      <c r="Y1480" s="14">
        <v>213</v>
      </c>
      <c r="Z1480" s="14" t="s">
        <v>5140</v>
      </c>
      <c r="AA1480" s="14" t="s">
        <v>3445</v>
      </c>
      <c r="AB1480" s="14" t="s">
        <v>1116</v>
      </c>
      <c r="AC1480" s="28"/>
      <c r="AD1480" s="28"/>
      <c r="AE1480" s="28"/>
      <c r="AF1480" s="28"/>
    </row>
    <row r="1481" ht="114" spans="1:32">
      <c r="A1481" s="32" t="s">
        <v>58</v>
      </c>
      <c r="B1481" s="14" t="s">
        <v>5141</v>
      </c>
      <c r="C1481" s="14" t="s">
        <v>5142</v>
      </c>
      <c r="D1481" s="14" t="s">
        <v>1116</v>
      </c>
      <c r="E1481" s="14" t="s">
        <v>2436</v>
      </c>
      <c r="F1481" s="14" t="s">
        <v>106</v>
      </c>
      <c r="G1481" s="14" t="s">
        <v>2436</v>
      </c>
      <c r="H1481" s="14" t="s">
        <v>3439</v>
      </c>
      <c r="I1481" s="14">
        <v>35</v>
      </c>
      <c r="J1481" s="14">
        <v>35</v>
      </c>
      <c r="K1481" s="14"/>
      <c r="L1481" s="14">
        <v>35</v>
      </c>
      <c r="M1481" s="14"/>
      <c r="N1481" s="14"/>
      <c r="O1481" s="14"/>
      <c r="P1481" s="14"/>
      <c r="Q1481" s="14" t="s">
        <v>119</v>
      </c>
      <c r="R1481" s="14" t="s">
        <v>108</v>
      </c>
      <c r="S1481" s="14" t="s">
        <v>108</v>
      </c>
      <c r="T1481" s="14" t="s">
        <v>108</v>
      </c>
      <c r="U1481" s="14" t="s">
        <v>108</v>
      </c>
      <c r="V1481" s="14" t="s">
        <v>120</v>
      </c>
      <c r="W1481" s="14">
        <v>78</v>
      </c>
      <c r="X1481" s="14">
        <v>271</v>
      </c>
      <c r="Y1481" s="14">
        <v>1223</v>
      </c>
      <c r="Z1481" s="14" t="s">
        <v>5143</v>
      </c>
      <c r="AA1481" s="14" t="s">
        <v>3445</v>
      </c>
      <c r="AB1481" s="14" t="s">
        <v>1116</v>
      </c>
      <c r="AC1481" s="28"/>
      <c r="AD1481" s="28"/>
      <c r="AE1481" s="28"/>
      <c r="AF1481" s="28"/>
    </row>
    <row r="1482" ht="85.5" spans="1:32">
      <c r="A1482" s="32" t="s">
        <v>58</v>
      </c>
      <c r="B1482" s="14" t="s">
        <v>5144</v>
      </c>
      <c r="C1482" s="14" t="s">
        <v>5145</v>
      </c>
      <c r="D1482" s="14" t="s">
        <v>1116</v>
      </c>
      <c r="E1482" s="14" t="s">
        <v>1550</v>
      </c>
      <c r="F1482" s="14" t="s">
        <v>106</v>
      </c>
      <c r="G1482" s="14" t="s">
        <v>1550</v>
      </c>
      <c r="H1482" s="14" t="s">
        <v>1929</v>
      </c>
      <c r="I1482" s="14">
        <v>29</v>
      </c>
      <c r="J1482" s="14">
        <v>29</v>
      </c>
      <c r="K1482" s="14"/>
      <c r="L1482" s="14">
        <v>29</v>
      </c>
      <c r="M1482" s="14"/>
      <c r="N1482" s="14"/>
      <c r="O1482" s="14"/>
      <c r="P1482" s="14"/>
      <c r="Q1482" s="14" t="s">
        <v>119</v>
      </c>
      <c r="R1482" s="14" t="s">
        <v>108</v>
      </c>
      <c r="S1482" s="14" t="s">
        <v>120</v>
      </c>
      <c r="T1482" s="14" t="s">
        <v>120</v>
      </c>
      <c r="U1482" s="14" t="s">
        <v>120</v>
      </c>
      <c r="V1482" s="14" t="s">
        <v>120</v>
      </c>
      <c r="W1482" s="14">
        <v>108</v>
      </c>
      <c r="X1482" s="14">
        <v>385</v>
      </c>
      <c r="Y1482" s="14">
        <v>760</v>
      </c>
      <c r="Z1482" s="14" t="s">
        <v>5146</v>
      </c>
      <c r="AA1482" s="14" t="s">
        <v>5122</v>
      </c>
      <c r="AB1482" s="14" t="s">
        <v>1116</v>
      </c>
      <c r="AC1482" s="28"/>
      <c r="AD1482" s="28"/>
      <c r="AE1482" s="28"/>
      <c r="AF1482" s="28"/>
    </row>
    <row r="1483" ht="57" spans="1:32">
      <c r="A1483" s="32" t="s">
        <v>58</v>
      </c>
      <c r="B1483" s="14" t="s">
        <v>5147</v>
      </c>
      <c r="C1483" s="14" t="s">
        <v>5148</v>
      </c>
      <c r="D1483" s="14" t="s">
        <v>1116</v>
      </c>
      <c r="E1483" s="14" t="s">
        <v>2391</v>
      </c>
      <c r="F1483" s="14" t="s">
        <v>106</v>
      </c>
      <c r="G1483" s="14" t="s">
        <v>2391</v>
      </c>
      <c r="H1483" s="14" t="s">
        <v>2392</v>
      </c>
      <c r="I1483" s="14">
        <v>70</v>
      </c>
      <c r="J1483" s="14">
        <v>70</v>
      </c>
      <c r="K1483" s="14"/>
      <c r="L1483" s="14">
        <v>70</v>
      </c>
      <c r="M1483" s="14"/>
      <c r="N1483" s="14"/>
      <c r="O1483" s="14"/>
      <c r="P1483" s="14"/>
      <c r="Q1483" s="14" t="s">
        <v>119</v>
      </c>
      <c r="R1483" s="14" t="s">
        <v>108</v>
      </c>
      <c r="S1483" s="14" t="s">
        <v>108</v>
      </c>
      <c r="T1483" s="14" t="s">
        <v>120</v>
      </c>
      <c r="U1483" s="14" t="s">
        <v>120</v>
      </c>
      <c r="V1483" s="14" t="s">
        <v>120</v>
      </c>
      <c r="W1483" s="14">
        <v>20</v>
      </c>
      <c r="X1483" s="14">
        <v>93</v>
      </c>
      <c r="Y1483" s="14">
        <v>600</v>
      </c>
      <c r="Z1483" s="14" t="s">
        <v>5149</v>
      </c>
      <c r="AA1483" s="14" t="s">
        <v>5149</v>
      </c>
      <c r="AB1483" s="14" t="s">
        <v>1116</v>
      </c>
      <c r="AC1483" s="28"/>
      <c r="AD1483" s="28"/>
      <c r="AE1483" s="28"/>
      <c r="AF1483" s="28"/>
    </row>
    <row r="1484" ht="42.75" spans="1:32">
      <c r="A1484" s="32" t="s">
        <v>58</v>
      </c>
      <c r="B1484" s="14" t="s">
        <v>5150</v>
      </c>
      <c r="C1484" s="14" t="s">
        <v>5151</v>
      </c>
      <c r="D1484" s="14" t="s">
        <v>1116</v>
      </c>
      <c r="E1484" s="14" t="s">
        <v>1409</v>
      </c>
      <c r="F1484" s="14" t="s">
        <v>106</v>
      </c>
      <c r="G1484" s="14" t="s">
        <v>1409</v>
      </c>
      <c r="H1484" s="14" t="s">
        <v>1410</v>
      </c>
      <c r="I1484" s="14">
        <v>95</v>
      </c>
      <c r="J1484" s="14">
        <v>95</v>
      </c>
      <c r="K1484" s="14"/>
      <c r="L1484" s="14">
        <v>95</v>
      </c>
      <c r="M1484" s="14"/>
      <c r="N1484" s="14"/>
      <c r="O1484" s="14"/>
      <c r="P1484" s="14"/>
      <c r="Q1484" s="14" t="s">
        <v>119</v>
      </c>
      <c r="R1484" s="14" t="s">
        <v>108</v>
      </c>
      <c r="S1484" s="14" t="s">
        <v>120</v>
      </c>
      <c r="T1484" s="14" t="s">
        <v>120</v>
      </c>
      <c r="U1484" s="14" t="s">
        <v>120</v>
      </c>
      <c r="V1484" s="14" t="s">
        <v>120</v>
      </c>
      <c r="W1484" s="14">
        <v>52</v>
      </c>
      <c r="X1484" s="14">
        <v>186</v>
      </c>
      <c r="Y1484" s="14">
        <v>1370</v>
      </c>
      <c r="Z1484" s="14" t="s">
        <v>5152</v>
      </c>
      <c r="AA1484" s="14" t="s">
        <v>3450</v>
      </c>
      <c r="AB1484" s="14" t="s">
        <v>1116</v>
      </c>
      <c r="AC1484" s="28"/>
      <c r="AD1484" s="28"/>
      <c r="AE1484" s="28"/>
      <c r="AF1484" s="28"/>
    </row>
    <row r="1485" ht="156.75" spans="1:32">
      <c r="A1485" s="32" t="s">
        <v>58</v>
      </c>
      <c r="B1485" s="14" t="s">
        <v>5153</v>
      </c>
      <c r="C1485" s="14" t="s">
        <v>5154</v>
      </c>
      <c r="D1485" s="14" t="s">
        <v>1116</v>
      </c>
      <c r="E1485" s="14" t="s">
        <v>2407</v>
      </c>
      <c r="F1485" s="14" t="s">
        <v>106</v>
      </c>
      <c r="G1485" s="14" t="s">
        <v>2407</v>
      </c>
      <c r="H1485" s="14" t="s">
        <v>2408</v>
      </c>
      <c r="I1485" s="14">
        <v>27</v>
      </c>
      <c r="J1485" s="14">
        <v>27</v>
      </c>
      <c r="K1485" s="14"/>
      <c r="L1485" s="14">
        <v>27</v>
      </c>
      <c r="M1485" s="14"/>
      <c r="N1485" s="14"/>
      <c r="O1485" s="14"/>
      <c r="P1485" s="14"/>
      <c r="Q1485" s="14" t="s">
        <v>119</v>
      </c>
      <c r="R1485" s="14" t="s">
        <v>108</v>
      </c>
      <c r="S1485" s="14" t="s">
        <v>108</v>
      </c>
      <c r="T1485" s="14" t="s">
        <v>108</v>
      </c>
      <c r="U1485" s="14" t="s">
        <v>108</v>
      </c>
      <c r="V1485" s="14" t="s">
        <v>120</v>
      </c>
      <c r="W1485" s="14">
        <v>59</v>
      </c>
      <c r="X1485" s="14">
        <v>163</v>
      </c>
      <c r="Y1485" s="14">
        <v>163</v>
      </c>
      <c r="Z1485" s="14" t="s">
        <v>5155</v>
      </c>
      <c r="AA1485" s="14" t="s">
        <v>3506</v>
      </c>
      <c r="AB1485" s="14" t="s">
        <v>1116</v>
      </c>
      <c r="AC1485" s="28"/>
      <c r="AD1485" s="28"/>
      <c r="AE1485" s="28"/>
      <c r="AF1485" s="28"/>
    </row>
    <row r="1486" ht="114" spans="1:32">
      <c r="A1486" s="32" t="s">
        <v>58</v>
      </c>
      <c r="B1486" s="14" t="s">
        <v>5156</v>
      </c>
      <c r="C1486" s="14" t="s">
        <v>5157</v>
      </c>
      <c r="D1486" s="14" t="s">
        <v>1116</v>
      </c>
      <c r="E1486" s="14" t="s">
        <v>3513</v>
      </c>
      <c r="F1486" s="14" t="s">
        <v>106</v>
      </c>
      <c r="G1486" s="14" t="s">
        <v>3513</v>
      </c>
      <c r="H1486" s="14" t="s">
        <v>3514</v>
      </c>
      <c r="I1486" s="14">
        <v>220</v>
      </c>
      <c r="J1486" s="14">
        <v>218</v>
      </c>
      <c r="K1486" s="14"/>
      <c r="L1486" s="14">
        <v>218</v>
      </c>
      <c r="M1486" s="14"/>
      <c r="N1486" s="14"/>
      <c r="O1486" s="14"/>
      <c r="P1486" s="14">
        <v>2</v>
      </c>
      <c r="Q1486" s="14" t="s">
        <v>107</v>
      </c>
      <c r="R1486" s="14" t="s">
        <v>108</v>
      </c>
      <c r="S1486" s="14" t="s">
        <v>108</v>
      </c>
      <c r="T1486" s="14" t="s">
        <v>108</v>
      </c>
      <c r="U1486" s="14" t="s">
        <v>108</v>
      </c>
      <c r="V1486" s="14" t="s">
        <v>120</v>
      </c>
      <c r="W1486" s="14">
        <v>149</v>
      </c>
      <c r="X1486" s="14">
        <v>467</v>
      </c>
      <c r="Y1486" s="14">
        <v>1300</v>
      </c>
      <c r="Z1486" s="14" t="s">
        <v>5158</v>
      </c>
      <c r="AA1486" s="14" t="s">
        <v>5159</v>
      </c>
      <c r="AB1486" s="14" t="s">
        <v>1116</v>
      </c>
      <c r="AC1486" s="28"/>
      <c r="AD1486" s="28"/>
      <c r="AE1486" s="28"/>
      <c r="AF1486" s="28"/>
    </row>
    <row r="1487" ht="57" spans="1:32">
      <c r="A1487" s="32" t="s">
        <v>58</v>
      </c>
      <c r="B1487" s="14" t="s">
        <v>5160</v>
      </c>
      <c r="C1487" s="14" t="s">
        <v>5161</v>
      </c>
      <c r="D1487" s="14" t="s">
        <v>1116</v>
      </c>
      <c r="E1487" s="14" t="s">
        <v>2418</v>
      </c>
      <c r="F1487" s="14" t="s">
        <v>106</v>
      </c>
      <c r="G1487" s="14" t="s">
        <v>2418</v>
      </c>
      <c r="H1487" s="14" t="s">
        <v>2419</v>
      </c>
      <c r="I1487" s="14">
        <v>95</v>
      </c>
      <c r="J1487" s="14">
        <v>90</v>
      </c>
      <c r="K1487" s="14"/>
      <c r="L1487" s="14">
        <v>90</v>
      </c>
      <c r="M1487" s="14"/>
      <c r="N1487" s="14"/>
      <c r="O1487" s="14"/>
      <c r="P1487" s="14">
        <v>5</v>
      </c>
      <c r="Q1487" s="14" t="s">
        <v>119</v>
      </c>
      <c r="R1487" s="14" t="s">
        <v>108</v>
      </c>
      <c r="S1487" s="14" t="s">
        <v>108</v>
      </c>
      <c r="T1487" s="14" t="s">
        <v>108</v>
      </c>
      <c r="U1487" s="14" t="s">
        <v>108</v>
      </c>
      <c r="V1487" s="14" t="s">
        <v>120</v>
      </c>
      <c r="W1487" s="14">
        <v>375</v>
      </c>
      <c r="X1487" s="14">
        <v>1312</v>
      </c>
      <c r="Y1487" s="14">
        <v>375</v>
      </c>
      <c r="Z1487" s="14" t="s">
        <v>5162</v>
      </c>
      <c r="AA1487" s="14" t="s">
        <v>5163</v>
      </c>
      <c r="AB1487" s="14" t="s">
        <v>1116</v>
      </c>
      <c r="AC1487" s="28"/>
      <c r="AD1487" s="28"/>
      <c r="AE1487" s="28"/>
      <c r="AF1487" s="28"/>
    </row>
    <row r="1488" ht="57" spans="1:32">
      <c r="A1488" s="32" t="s">
        <v>58</v>
      </c>
      <c r="B1488" s="14" t="s">
        <v>5164</v>
      </c>
      <c r="C1488" s="14" t="s">
        <v>5165</v>
      </c>
      <c r="D1488" s="14" t="s">
        <v>545</v>
      </c>
      <c r="E1488" s="14" t="s">
        <v>546</v>
      </c>
      <c r="F1488" s="14" t="s">
        <v>106</v>
      </c>
      <c r="G1488" s="14" t="s">
        <v>547</v>
      </c>
      <c r="H1488" s="14" t="s">
        <v>548</v>
      </c>
      <c r="I1488" s="14">
        <v>6.2</v>
      </c>
      <c r="J1488" s="14">
        <v>6.2</v>
      </c>
      <c r="K1488" s="14"/>
      <c r="L1488" s="14">
        <v>6.2</v>
      </c>
      <c r="M1488" s="14"/>
      <c r="N1488" s="14"/>
      <c r="O1488" s="14"/>
      <c r="P1488" s="14"/>
      <c r="Q1488" s="14" t="s">
        <v>119</v>
      </c>
      <c r="R1488" s="14" t="s">
        <v>108</v>
      </c>
      <c r="S1488" s="14" t="s">
        <v>108</v>
      </c>
      <c r="T1488" s="14" t="s">
        <v>120</v>
      </c>
      <c r="U1488" s="14" t="s">
        <v>120</v>
      </c>
      <c r="V1488" s="14" t="s">
        <v>120</v>
      </c>
      <c r="W1488" s="14">
        <v>17</v>
      </c>
      <c r="X1488" s="14">
        <v>71</v>
      </c>
      <c r="Y1488" s="14">
        <v>136</v>
      </c>
      <c r="Z1488" s="14" t="s">
        <v>1197</v>
      </c>
      <c r="AA1488" s="14" t="s">
        <v>5166</v>
      </c>
      <c r="AB1488" s="14" t="s">
        <v>545</v>
      </c>
      <c r="AC1488" s="28"/>
      <c r="AD1488" s="28"/>
      <c r="AE1488" s="28"/>
      <c r="AF1488" s="28"/>
    </row>
    <row r="1489" ht="57" spans="1:32">
      <c r="A1489" s="32" t="s">
        <v>58</v>
      </c>
      <c r="B1489" s="14" t="s">
        <v>5167</v>
      </c>
      <c r="C1489" s="14" t="s">
        <v>5168</v>
      </c>
      <c r="D1489" s="14" t="s">
        <v>545</v>
      </c>
      <c r="E1489" s="14" t="s">
        <v>1993</v>
      </c>
      <c r="F1489" s="14" t="s">
        <v>106</v>
      </c>
      <c r="G1489" s="14" t="s">
        <v>1994</v>
      </c>
      <c r="H1489" s="14" t="s">
        <v>1995</v>
      </c>
      <c r="I1489" s="14">
        <v>80</v>
      </c>
      <c r="J1489" s="14">
        <v>80</v>
      </c>
      <c r="K1489" s="14"/>
      <c r="L1489" s="14">
        <v>80</v>
      </c>
      <c r="M1489" s="14"/>
      <c r="N1489" s="14"/>
      <c r="O1489" s="14"/>
      <c r="P1489" s="14"/>
      <c r="Q1489" s="14" t="s">
        <v>119</v>
      </c>
      <c r="R1489" s="14" t="s">
        <v>108</v>
      </c>
      <c r="S1489" s="14" t="s">
        <v>120</v>
      </c>
      <c r="T1489" s="14" t="s">
        <v>120</v>
      </c>
      <c r="U1489" s="14" t="s">
        <v>120</v>
      </c>
      <c r="V1489" s="14" t="s">
        <v>120</v>
      </c>
      <c r="W1489" s="14">
        <v>21</v>
      </c>
      <c r="X1489" s="14">
        <v>65</v>
      </c>
      <c r="Y1489" s="14">
        <v>283</v>
      </c>
      <c r="Z1489" s="14" t="s">
        <v>1197</v>
      </c>
      <c r="AA1489" s="14" t="s">
        <v>5169</v>
      </c>
      <c r="AB1489" s="14" t="s">
        <v>545</v>
      </c>
      <c r="AC1489" s="28"/>
      <c r="AD1489" s="28"/>
      <c r="AE1489" s="28"/>
      <c r="AF1489" s="28"/>
    </row>
    <row r="1490" ht="42.75" spans="1:32">
      <c r="A1490" s="32" t="s">
        <v>58</v>
      </c>
      <c r="B1490" s="14" t="s">
        <v>5170</v>
      </c>
      <c r="C1490" s="14" t="s">
        <v>5171</v>
      </c>
      <c r="D1490" s="14" t="s">
        <v>545</v>
      </c>
      <c r="E1490" s="14" t="s">
        <v>569</v>
      </c>
      <c r="F1490" s="14" t="s">
        <v>106</v>
      </c>
      <c r="G1490" s="14" t="s">
        <v>570</v>
      </c>
      <c r="H1490" s="14" t="s">
        <v>571</v>
      </c>
      <c r="I1490" s="14">
        <v>40</v>
      </c>
      <c r="J1490" s="14">
        <v>40</v>
      </c>
      <c r="K1490" s="14">
        <v>40</v>
      </c>
      <c r="L1490" s="14"/>
      <c r="M1490" s="14"/>
      <c r="N1490" s="14"/>
      <c r="O1490" s="14"/>
      <c r="P1490" s="14"/>
      <c r="Q1490" s="14" t="s">
        <v>119</v>
      </c>
      <c r="R1490" s="14" t="s">
        <v>108</v>
      </c>
      <c r="S1490" s="14" t="s">
        <v>120</v>
      </c>
      <c r="T1490" s="14" t="s">
        <v>120</v>
      </c>
      <c r="U1490" s="14" t="s">
        <v>120</v>
      </c>
      <c r="V1490" s="14" t="s">
        <v>120</v>
      </c>
      <c r="W1490" s="14">
        <v>21</v>
      </c>
      <c r="X1490" s="14">
        <v>68</v>
      </c>
      <c r="Y1490" s="14">
        <v>510</v>
      </c>
      <c r="Z1490" s="14" t="s">
        <v>1197</v>
      </c>
      <c r="AA1490" s="14" t="s">
        <v>5172</v>
      </c>
      <c r="AB1490" s="14" t="s">
        <v>545</v>
      </c>
      <c r="AC1490" s="28"/>
      <c r="AD1490" s="28"/>
      <c r="AE1490" s="28"/>
      <c r="AF1490" s="28"/>
    </row>
    <row r="1491" ht="57" spans="1:32">
      <c r="A1491" s="32" t="s">
        <v>58</v>
      </c>
      <c r="B1491" s="14" t="s">
        <v>5173</v>
      </c>
      <c r="C1491" s="14" t="s">
        <v>5174</v>
      </c>
      <c r="D1491" s="14" t="s">
        <v>545</v>
      </c>
      <c r="E1491" s="14" t="s">
        <v>3592</v>
      </c>
      <c r="F1491" s="14" t="s">
        <v>106</v>
      </c>
      <c r="G1491" s="14" t="s">
        <v>3593</v>
      </c>
      <c r="H1491" s="14" t="s">
        <v>3594</v>
      </c>
      <c r="I1491" s="14">
        <v>16</v>
      </c>
      <c r="J1491" s="14">
        <v>16</v>
      </c>
      <c r="K1491" s="14"/>
      <c r="L1491" s="14">
        <v>16</v>
      </c>
      <c r="M1491" s="14"/>
      <c r="N1491" s="14"/>
      <c r="O1491" s="14"/>
      <c r="P1491" s="14"/>
      <c r="Q1491" s="14" t="s">
        <v>119</v>
      </c>
      <c r="R1491" s="14" t="s">
        <v>108</v>
      </c>
      <c r="S1491" s="14" t="s">
        <v>120</v>
      </c>
      <c r="T1491" s="14" t="s">
        <v>120</v>
      </c>
      <c r="U1491" s="14" t="s">
        <v>120</v>
      </c>
      <c r="V1491" s="14" t="s">
        <v>120</v>
      </c>
      <c r="W1491" s="14">
        <v>35</v>
      </c>
      <c r="X1491" s="14">
        <v>122</v>
      </c>
      <c r="Y1491" s="14">
        <v>597</v>
      </c>
      <c r="Z1491" s="14" t="s">
        <v>1197</v>
      </c>
      <c r="AA1491" s="14" t="s">
        <v>5169</v>
      </c>
      <c r="AB1491" s="14" t="s">
        <v>545</v>
      </c>
      <c r="AC1491" s="28"/>
      <c r="AD1491" s="28"/>
      <c r="AE1491" s="28"/>
      <c r="AF1491" s="28"/>
    </row>
    <row r="1492" ht="42.75" spans="1:32">
      <c r="A1492" s="32" t="s">
        <v>58</v>
      </c>
      <c r="B1492" s="14" t="s">
        <v>5175</v>
      </c>
      <c r="C1492" s="14" t="s">
        <v>5176</v>
      </c>
      <c r="D1492" s="14" t="s">
        <v>545</v>
      </c>
      <c r="E1492" s="14" t="s">
        <v>3592</v>
      </c>
      <c r="F1492" s="14" t="s">
        <v>106</v>
      </c>
      <c r="G1492" s="14" t="s">
        <v>3593</v>
      </c>
      <c r="H1492" s="14" t="s">
        <v>3594</v>
      </c>
      <c r="I1492" s="14">
        <v>19</v>
      </c>
      <c r="J1492" s="14">
        <v>19</v>
      </c>
      <c r="K1492" s="14"/>
      <c r="L1492" s="14">
        <v>19</v>
      </c>
      <c r="M1492" s="14"/>
      <c r="N1492" s="14"/>
      <c r="O1492" s="14"/>
      <c r="P1492" s="14"/>
      <c r="Q1492" s="14" t="s">
        <v>119</v>
      </c>
      <c r="R1492" s="14" t="s">
        <v>108</v>
      </c>
      <c r="S1492" s="14" t="s">
        <v>120</v>
      </c>
      <c r="T1492" s="14" t="s">
        <v>120</v>
      </c>
      <c r="U1492" s="14" t="s">
        <v>120</v>
      </c>
      <c r="V1492" s="14" t="s">
        <v>120</v>
      </c>
      <c r="W1492" s="14">
        <v>36</v>
      </c>
      <c r="X1492" s="14">
        <v>123</v>
      </c>
      <c r="Y1492" s="14">
        <v>598</v>
      </c>
      <c r="Z1492" s="14" t="s">
        <v>1197</v>
      </c>
      <c r="AA1492" s="14" t="s">
        <v>5169</v>
      </c>
      <c r="AB1492" s="14" t="s">
        <v>545</v>
      </c>
      <c r="AC1492" s="28"/>
      <c r="AD1492" s="28"/>
      <c r="AE1492" s="28"/>
      <c r="AF1492" s="28"/>
    </row>
    <row r="1493" ht="57" spans="1:32">
      <c r="A1493" s="32" t="s">
        <v>58</v>
      </c>
      <c r="B1493" s="14" t="s">
        <v>5177</v>
      </c>
      <c r="C1493" s="14" t="s">
        <v>5178</v>
      </c>
      <c r="D1493" s="14" t="s">
        <v>545</v>
      </c>
      <c r="E1493" s="14" t="s">
        <v>3592</v>
      </c>
      <c r="F1493" s="14" t="s">
        <v>106</v>
      </c>
      <c r="G1493" s="14" t="s">
        <v>3593</v>
      </c>
      <c r="H1493" s="14" t="s">
        <v>3594</v>
      </c>
      <c r="I1493" s="14">
        <v>30</v>
      </c>
      <c r="J1493" s="14">
        <v>30</v>
      </c>
      <c r="K1493" s="14"/>
      <c r="L1493" s="14">
        <v>30</v>
      </c>
      <c r="M1493" s="14"/>
      <c r="N1493" s="14"/>
      <c r="O1493" s="14"/>
      <c r="P1493" s="14"/>
      <c r="Q1493" s="14" t="s">
        <v>119</v>
      </c>
      <c r="R1493" s="14" t="s">
        <v>108</v>
      </c>
      <c r="S1493" s="14" t="s">
        <v>120</v>
      </c>
      <c r="T1493" s="14" t="s">
        <v>120</v>
      </c>
      <c r="U1493" s="14" t="s">
        <v>120</v>
      </c>
      <c r="V1493" s="14" t="s">
        <v>120</v>
      </c>
      <c r="W1493" s="14">
        <v>37</v>
      </c>
      <c r="X1493" s="14">
        <v>124</v>
      </c>
      <c r="Y1493" s="14">
        <v>599</v>
      </c>
      <c r="Z1493" s="14" t="s">
        <v>1197</v>
      </c>
      <c r="AA1493" s="14" t="s">
        <v>5169</v>
      </c>
      <c r="AB1493" s="14" t="s">
        <v>545</v>
      </c>
      <c r="AC1493" s="28"/>
      <c r="AD1493" s="28"/>
      <c r="AE1493" s="28"/>
      <c r="AF1493" s="28"/>
    </row>
    <row r="1494" ht="57" spans="1:32">
      <c r="A1494" s="32" t="s">
        <v>58</v>
      </c>
      <c r="B1494" s="14" t="s">
        <v>5179</v>
      </c>
      <c r="C1494" s="14" t="s">
        <v>5180</v>
      </c>
      <c r="D1494" s="14" t="s">
        <v>545</v>
      </c>
      <c r="E1494" s="14" t="s">
        <v>3592</v>
      </c>
      <c r="F1494" s="14" t="s">
        <v>106</v>
      </c>
      <c r="G1494" s="14" t="s">
        <v>3593</v>
      </c>
      <c r="H1494" s="14" t="s">
        <v>3594</v>
      </c>
      <c r="I1494" s="14">
        <v>35</v>
      </c>
      <c r="J1494" s="14">
        <v>35</v>
      </c>
      <c r="K1494" s="14"/>
      <c r="L1494" s="14">
        <v>35</v>
      </c>
      <c r="M1494" s="14"/>
      <c r="N1494" s="14"/>
      <c r="O1494" s="14"/>
      <c r="P1494" s="14"/>
      <c r="Q1494" s="14" t="s">
        <v>119</v>
      </c>
      <c r="R1494" s="14" t="s">
        <v>108</v>
      </c>
      <c r="S1494" s="14" t="s">
        <v>120</v>
      </c>
      <c r="T1494" s="14" t="s">
        <v>120</v>
      </c>
      <c r="U1494" s="14" t="s">
        <v>120</v>
      </c>
      <c r="V1494" s="14" t="s">
        <v>120</v>
      </c>
      <c r="W1494" s="14">
        <v>38</v>
      </c>
      <c r="X1494" s="14">
        <v>125</v>
      </c>
      <c r="Y1494" s="14">
        <v>600</v>
      </c>
      <c r="Z1494" s="14" t="s">
        <v>1197</v>
      </c>
      <c r="AA1494" s="14" t="s">
        <v>5169</v>
      </c>
      <c r="AB1494" s="14" t="s">
        <v>545</v>
      </c>
      <c r="AC1494" s="28"/>
      <c r="AD1494" s="28"/>
      <c r="AE1494" s="28"/>
      <c r="AF1494" s="28"/>
    </row>
    <row r="1495" ht="99.75" spans="1:32">
      <c r="A1495" s="32" t="s">
        <v>58</v>
      </c>
      <c r="B1495" s="14" t="s">
        <v>5181</v>
      </c>
      <c r="C1495" s="14" t="s">
        <v>5182</v>
      </c>
      <c r="D1495" s="14" t="s">
        <v>545</v>
      </c>
      <c r="E1495" s="14" t="s">
        <v>564</v>
      </c>
      <c r="F1495" s="14" t="s">
        <v>106</v>
      </c>
      <c r="G1495" s="14" t="s">
        <v>565</v>
      </c>
      <c r="H1495" s="14" t="s">
        <v>2549</v>
      </c>
      <c r="I1495" s="14">
        <v>17</v>
      </c>
      <c r="J1495" s="14">
        <v>17</v>
      </c>
      <c r="K1495" s="14"/>
      <c r="L1495" s="14">
        <v>17</v>
      </c>
      <c r="M1495" s="14"/>
      <c r="N1495" s="14"/>
      <c r="O1495" s="14"/>
      <c r="P1495" s="14"/>
      <c r="Q1495" s="14" t="s">
        <v>119</v>
      </c>
      <c r="R1495" s="14" t="s">
        <v>108</v>
      </c>
      <c r="S1495" s="14" t="s">
        <v>108</v>
      </c>
      <c r="T1495" s="14" t="s">
        <v>120</v>
      </c>
      <c r="U1495" s="14" t="s">
        <v>120</v>
      </c>
      <c r="V1495" s="14" t="s">
        <v>120</v>
      </c>
      <c r="W1495" s="14">
        <v>242</v>
      </c>
      <c r="X1495" s="14">
        <v>879</v>
      </c>
      <c r="Y1495" s="14">
        <v>1208</v>
      </c>
      <c r="Z1495" s="14" t="s">
        <v>1197</v>
      </c>
      <c r="AA1495" s="14" t="s">
        <v>5183</v>
      </c>
      <c r="AB1495" s="14" t="s">
        <v>545</v>
      </c>
      <c r="AC1495" s="28"/>
      <c r="AD1495" s="28"/>
      <c r="AE1495" s="28"/>
      <c r="AF1495" s="28"/>
    </row>
    <row r="1496" ht="42.75" spans="1:32">
      <c r="A1496" s="32" t="s">
        <v>58</v>
      </c>
      <c r="B1496" s="14" t="s">
        <v>5184</v>
      </c>
      <c r="C1496" s="14" t="s">
        <v>5185</v>
      </c>
      <c r="D1496" s="14" t="s">
        <v>545</v>
      </c>
      <c r="E1496" s="14" t="s">
        <v>564</v>
      </c>
      <c r="F1496" s="14" t="s">
        <v>106</v>
      </c>
      <c r="G1496" s="14" t="s">
        <v>565</v>
      </c>
      <c r="H1496" s="14" t="s">
        <v>2549</v>
      </c>
      <c r="I1496" s="14">
        <v>23</v>
      </c>
      <c r="J1496" s="14">
        <v>23</v>
      </c>
      <c r="K1496" s="14"/>
      <c r="L1496" s="14">
        <v>23</v>
      </c>
      <c r="M1496" s="14"/>
      <c r="N1496" s="14"/>
      <c r="O1496" s="14"/>
      <c r="P1496" s="14"/>
      <c r="Q1496" s="14" t="s">
        <v>119</v>
      </c>
      <c r="R1496" s="14" t="s">
        <v>108</v>
      </c>
      <c r="S1496" s="14" t="s">
        <v>108</v>
      </c>
      <c r="T1496" s="14" t="s">
        <v>120</v>
      </c>
      <c r="U1496" s="14" t="s">
        <v>120</v>
      </c>
      <c r="V1496" s="14" t="s">
        <v>120</v>
      </c>
      <c r="W1496" s="14">
        <v>119</v>
      </c>
      <c r="X1496" s="14">
        <v>346</v>
      </c>
      <c r="Y1496" s="14">
        <v>625</v>
      </c>
      <c r="Z1496" s="14" t="s">
        <v>1197</v>
      </c>
      <c r="AA1496" s="14" t="s">
        <v>5183</v>
      </c>
      <c r="AB1496" s="14" t="s">
        <v>545</v>
      </c>
      <c r="AC1496" s="28"/>
      <c r="AD1496" s="28"/>
      <c r="AE1496" s="28"/>
      <c r="AF1496" s="28"/>
    </row>
    <row r="1497" ht="57" spans="1:32">
      <c r="A1497" s="32" t="s">
        <v>58</v>
      </c>
      <c r="B1497" s="14" t="s">
        <v>5186</v>
      </c>
      <c r="C1497" s="14" t="s">
        <v>5187</v>
      </c>
      <c r="D1497" s="14" t="s">
        <v>545</v>
      </c>
      <c r="E1497" s="14" t="s">
        <v>564</v>
      </c>
      <c r="F1497" s="14" t="s">
        <v>106</v>
      </c>
      <c r="G1497" s="14" t="s">
        <v>565</v>
      </c>
      <c r="H1497" s="14" t="s">
        <v>2549</v>
      </c>
      <c r="I1497" s="14">
        <v>35</v>
      </c>
      <c r="J1497" s="14">
        <v>35</v>
      </c>
      <c r="K1497" s="14"/>
      <c r="L1497" s="14">
        <v>35</v>
      </c>
      <c r="M1497" s="14"/>
      <c r="N1497" s="14"/>
      <c r="O1497" s="14"/>
      <c r="P1497" s="14"/>
      <c r="Q1497" s="14" t="s">
        <v>119</v>
      </c>
      <c r="R1497" s="14" t="s">
        <v>108</v>
      </c>
      <c r="S1497" s="14" t="s">
        <v>108</v>
      </c>
      <c r="T1497" s="14" t="s">
        <v>120</v>
      </c>
      <c r="U1497" s="14" t="s">
        <v>120</v>
      </c>
      <c r="V1497" s="14" t="s">
        <v>120</v>
      </c>
      <c r="W1497" s="14">
        <v>159</v>
      </c>
      <c r="X1497" s="14">
        <v>428</v>
      </c>
      <c r="Y1497" s="14">
        <v>751</v>
      </c>
      <c r="Z1497" s="14" t="s">
        <v>1197</v>
      </c>
      <c r="AA1497" s="14" t="s">
        <v>5188</v>
      </c>
      <c r="AB1497" s="14" t="s">
        <v>545</v>
      </c>
      <c r="AC1497" s="28"/>
      <c r="AD1497" s="28"/>
      <c r="AE1497" s="28"/>
      <c r="AF1497" s="28"/>
    </row>
    <row r="1498" ht="142.5" spans="1:32">
      <c r="A1498" s="32" t="s">
        <v>58</v>
      </c>
      <c r="B1498" s="14" t="s">
        <v>5189</v>
      </c>
      <c r="C1498" s="14" t="s">
        <v>5190</v>
      </c>
      <c r="D1498" s="14" t="s">
        <v>545</v>
      </c>
      <c r="E1498" s="14" t="s">
        <v>564</v>
      </c>
      <c r="F1498" s="14" t="s">
        <v>106</v>
      </c>
      <c r="G1498" s="14" t="s">
        <v>565</v>
      </c>
      <c r="H1498" s="14" t="s">
        <v>2549</v>
      </c>
      <c r="I1498" s="14">
        <v>90</v>
      </c>
      <c r="J1498" s="14">
        <v>90</v>
      </c>
      <c r="K1498" s="14"/>
      <c r="L1498" s="14">
        <v>90</v>
      </c>
      <c r="M1498" s="14"/>
      <c r="N1498" s="14"/>
      <c r="O1498" s="14"/>
      <c r="P1498" s="14"/>
      <c r="Q1498" s="14" t="s">
        <v>119</v>
      </c>
      <c r="R1498" s="14" t="s">
        <v>108</v>
      </c>
      <c r="S1498" s="14" t="s">
        <v>108</v>
      </c>
      <c r="T1498" s="14" t="s">
        <v>120</v>
      </c>
      <c r="U1498" s="14" t="s">
        <v>120</v>
      </c>
      <c r="V1498" s="14" t="s">
        <v>120</v>
      </c>
      <c r="W1498" s="14">
        <v>154</v>
      </c>
      <c r="X1498" s="14">
        <v>538</v>
      </c>
      <c r="Y1498" s="14">
        <v>1027</v>
      </c>
      <c r="Z1498" s="14" t="s">
        <v>1197</v>
      </c>
      <c r="AA1498" s="14" t="s">
        <v>3603</v>
      </c>
      <c r="AB1498" s="14" t="s">
        <v>545</v>
      </c>
      <c r="AC1498" s="28"/>
      <c r="AD1498" s="28"/>
      <c r="AE1498" s="28"/>
      <c r="AF1498" s="28"/>
    </row>
    <row r="1499" ht="71.25" spans="1:32">
      <c r="A1499" s="32" t="s">
        <v>58</v>
      </c>
      <c r="B1499" s="14" t="s">
        <v>5191</v>
      </c>
      <c r="C1499" s="14" t="s">
        <v>5192</v>
      </c>
      <c r="D1499" s="14" t="s">
        <v>545</v>
      </c>
      <c r="E1499" s="14" t="s">
        <v>558</v>
      </c>
      <c r="F1499" s="14" t="s">
        <v>106</v>
      </c>
      <c r="G1499" s="14" t="s">
        <v>559</v>
      </c>
      <c r="H1499" s="14" t="s">
        <v>560</v>
      </c>
      <c r="I1499" s="14">
        <v>420</v>
      </c>
      <c r="J1499" s="14">
        <v>420</v>
      </c>
      <c r="K1499" s="14"/>
      <c r="L1499" s="14">
        <v>420</v>
      </c>
      <c r="M1499" s="14"/>
      <c r="N1499" s="14"/>
      <c r="O1499" s="14"/>
      <c r="P1499" s="14"/>
      <c r="Q1499" s="14" t="s">
        <v>119</v>
      </c>
      <c r="R1499" s="14" t="s">
        <v>108</v>
      </c>
      <c r="S1499" s="14" t="s">
        <v>108</v>
      </c>
      <c r="T1499" s="14" t="s">
        <v>120</v>
      </c>
      <c r="U1499" s="14" t="s">
        <v>120</v>
      </c>
      <c r="V1499" s="14" t="s">
        <v>120</v>
      </c>
      <c r="W1499" s="14">
        <v>21</v>
      </c>
      <c r="X1499" s="14">
        <v>68</v>
      </c>
      <c r="Y1499" s="14">
        <v>345</v>
      </c>
      <c r="Z1499" s="14" t="s">
        <v>1197</v>
      </c>
      <c r="AA1499" s="14" t="s">
        <v>5183</v>
      </c>
      <c r="AB1499" s="14" t="s">
        <v>545</v>
      </c>
      <c r="AC1499" s="28"/>
      <c r="AD1499" s="28"/>
      <c r="AE1499" s="28"/>
      <c r="AF1499" s="28"/>
    </row>
    <row r="1500" ht="42.75" spans="1:32">
      <c r="A1500" s="32" t="s">
        <v>58</v>
      </c>
      <c r="B1500" s="14" t="s">
        <v>5193</v>
      </c>
      <c r="C1500" s="14" t="s">
        <v>5194</v>
      </c>
      <c r="D1500" s="14" t="s">
        <v>545</v>
      </c>
      <c r="E1500" s="14" t="s">
        <v>1979</v>
      </c>
      <c r="F1500" s="14" t="s">
        <v>106</v>
      </c>
      <c r="G1500" s="14" t="s">
        <v>1980</v>
      </c>
      <c r="H1500" s="14" t="s">
        <v>1981</v>
      </c>
      <c r="I1500" s="14">
        <v>40</v>
      </c>
      <c r="J1500" s="14">
        <v>40</v>
      </c>
      <c r="K1500" s="14"/>
      <c r="L1500" s="14">
        <v>40</v>
      </c>
      <c r="M1500" s="14"/>
      <c r="N1500" s="14"/>
      <c r="O1500" s="14"/>
      <c r="P1500" s="14"/>
      <c r="Q1500" s="14" t="s">
        <v>119</v>
      </c>
      <c r="R1500" s="14" t="s">
        <v>108</v>
      </c>
      <c r="S1500" s="14" t="s">
        <v>108</v>
      </c>
      <c r="T1500" s="14" t="s">
        <v>120</v>
      </c>
      <c r="U1500" s="14" t="s">
        <v>120</v>
      </c>
      <c r="V1500" s="14" t="s">
        <v>120</v>
      </c>
      <c r="W1500" s="14">
        <v>12</v>
      </c>
      <c r="X1500" s="14">
        <v>24</v>
      </c>
      <c r="Y1500" s="14">
        <v>146</v>
      </c>
      <c r="Z1500" s="14" t="s">
        <v>1197</v>
      </c>
      <c r="AA1500" s="14" t="s">
        <v>5183</v>
      </c>
      <c r="AB1500" s="14" t="s">
        <v>545</v>
      </c>
      <c r="AC1500" s="28"/>
      <c r="AD1500" s="28"/>
      <c r="AE1500" s="28"/>
      <c r="AF1500" s="28"/>
    </row>
    <row r="1501" ht="71.25" spans="1:32">
      <c r="A1501" s="32" t="s">
        <v>58</v>
      </c>
      <c r="B1501" s="14" t="s">
        <v>5195</v>
      </c>
      <c r="C1501" s="14" t="s">
        <v>5196</v>
      </c>
      <c r="D1501" s="14" t="s">
        <v>545</v>
      </c>
      <c r="E1501" s="14" t="s">
        <v>1962</v>
      </c>
      <c r="F1501" s="14" t="s">
        <v>106</v>
      </c>
      <c r="G1501" s="14" t="s">
        <v>1963</v>
      </c>
      <c r="H1501" s="14" t="s">
        <v>1964</v>
      </c>
      <c r="I1501" s="14">
        <v>10</v>
      </c>
      <c r="J1501" s="14">
        <v>10</v>
      </c>
      <c r="K1501" s="14">
        <v>10</v>
      </c>
      <c r="L1501" s="14"/>
      <c r="M1501" s="14"/>
      <c r="N1501" s="14"/>
      <c r="O1501" s="14"/>
      <c r="P1501" s="14"/>
      <c r="Q1501" s="14" t="s">
        <v>119</v>
      </c>
      <c r="R1501" s="14" t="s">
        <v>108</v>
      </c>
      <c r="S1501" s="14" t="s">
        <v>108</v>
      </c>
      <c r="T1501" s="14" t="s">
        <v>120</v>
      </c>
      <c r="U1501" s="14" t="s">
        <v>120</v>
      </c>
      <c r="V1501" s="14" t="s">
        <v>120</v>
      </c>
      <c r="W1501" s="14">
        <v>8</v>
      </c>
      <c r="X1501" s="14">
        <v>20</v>
      </c>
      <c r="Y1501" s="14">
        <v>36</v>
      </c>
      <c r="Z1501" s="14" t="s">
        <v>1197</v>
      </c>
      <c r="AA1501" s="14" t="s">
        <v>5197</v>
      </c>
      <c r="AB1501" s="14" t="s">
        <v>545</v>
      </c>
      <c r="AC1501" s="28"/>
      <c r="AD1501" s="28"/>
      <c r="AE1501" s="28"/>
      <c r="AF1501" s="28"/>
    </row>
    <row r="1502" ht="71.25" spans="1:32">
      <c r="A1502" s="32" t="s">
        <v>58</v>
      </c>
      <c r="B1502" s="14" t="s">
        <v>5198</v>
      </c>
      <c r="C1502" s="14" t="s">
        <v>5199</v>
      </c>
      <c r="D1502" s="14" t="s">
        <v>545</v>
      </c>
      <c r="E1502" s="14" t="s">
        <v>1962</v>
      </c>
      <c r="F1502" s="14" t="s">
        <v>106</v>
      </c>
      <c r="G1502" s="14" t="s">
        <v>1963</v>
      </c>
      <c r="H1502" s="14" t="s">
        <v>1964</v>
      </c>
      <c r="I1502" s="14">
        <v>6</v>
      </c>
      <c r="J1502" s="14">
        <v>6</v>
      </c>
      <c r="K1502" s="14">
        <v>6</v>
      </c>
      <c r="L1502" s="14"/>
      <c r="M1502" s="14"/>
      <c r="N1502" s="14"/>
      <c r="O1502" s="14"/>
      <c r="P1502" s="14"/>
      <c r="Q1502" s="14" t="s">
        <v>119</v>
      </c>
      <c r="R1502" s="14" t="s">
        <v>108</v>
      </c>
      <c r="S1502" s="14" t="s">
        <v>108</v>
      </c>
      <c r="T1502" s="14" t="s">
        <v>120</v>
      </c>
      <c r="U1502" s="14" t="s">
        <v>120</v>
      </c>
      <c r="V1502" s="14" t="s">
        <v>120</v>
      </c>
      <c r="W1502" s="14">
        <v>4</v>
      </c>
      <c r="X1502" s="14">
        <v>9</v>
      </c>
      <c r="Y1502" s="14">
        <v>18</v>
      </c>
      <c r="Z1502" s="14" t="s">
        <v>1197</v>
      </c>
      <c r="AA1502" s="14" t="s">
        <v>5200</v>
      </c>
      <c r="AB1502" s="14" t="s">
        <v>545</v>
      </c>
      <c r="AC1502" s="28"/>
      <c r="AD1502" s="28"/>
      <c r="AE1502" s="28"/>
      <c r="AF1502" s="28"/>
    </row>
    <row r="1503" ht="71.25" spans="1:32">
      <c r="A1503" s="32" t="s">
        <v>58</v>
      </c>
      <c r="B1503" s="14" t="s">
        <v>5201</v>
      </c>
      <c r="C1503" s="14" t="s">
        <v>5202</v>
      </c>
      <c r="D1503" s="14" t="s">
        <v>545</v>
      </c>
      <c r="E1503" s="14" t="s">
        <v>1962</v>
      </c>
      <c r="F1503" s="14" t="s">
        <v>106</v>
      </c>
      <c r="G1503" s="14" t="s">
        <v>1963</v>
      </c>
      <c r="H1503" s="14" t="s">
        <v>1964</v>
      </c>
      <c r="I1503" s="14">
        <v>5</v>
      </c>
      <c r="J1503" s="14">
        <v>5</v>
      </c>
      <c r="K1503" s="14">
        <v>5</v>
      </c>
      <c r="L1503" s="14"/>
      <c r="M1503" s="14"/>
      <c r="N1503" s="14"/>
      <c r="O1503" s="14"/>
      <c r="P1503" s="14"/>
      <c r="Q1503" s="14" t="s">
        <v>119</v>
      </c>
      <c r="R1503" s="14" t="s">
        <v>108</v>
      </c>
      <c r="S1503" s="14" t="s">
        <v>108</v>
      </c>
      <c r="T1503" s="14" t="s">
        <v>120</v>
      </c>
      <c r="U1503" s="14" t="s">
        <v>120</v>
      </c>
      <c r="V1503" s="14" t="s">
        <v>120</v>
      </c>
      <c r="W1503" s="14">
        <v>3</v>
      </c>
      <c r="X1503" s="14">
        <v>8</v>
      </c>
      <c r="Y1503" s="14">
        <v>22</v>
      </c>
      <c r="Z1503" s="14" t="s">
        <v>1197</v>
      </c>
      <c r="AA1503" s="14" t="s">
        <v>5203</v>
      </c>
      <c r="AB1503" s="14" t="s">
        <v>545</v>
      </c>
      <c r="AC1503" s="28"/>
      <c r="AD1503" s="28"/>
      <c r="AE1503" s="28"/>
      <c r="AF1503" s="28"/>
    </row>
    <row r="1504" ht="128.25" spans="1:32">
      <c r="A1504" s="32" t="s">
        <v>58</v>
      </c>
      <c r="B1504" s="14" t="s">
        <v>5204</v>
      </c>
      <c r="C1504" s="14" t="s">
        <v>5205</v>
      </c>
      <c r="D1504" s="14" t="s">
        <v>581</v>
      </c>
      <c r="E1504" s="14" t="s">
        <v>5206</v>
      </c>
      <c r="F1504" s="14" t="s">
        <v>106</v>
      </c>
      <c r="G1504" s="14" t="s">
        <v>5206</v>
      </c>
      <c r="H1504" s="14" t="s">
        <v>5207</v>
      </c>
      <c r="I1504" s="14">
        <v>75</v>
      </c>
      <c r="J1504" s="14">
        <v>75</v>
      </c>
      <c r="K1504" s="14"/>
      <c r="L1504" s="14"/>
      <c r="M1504" s="14"/>
      <c r="N1504" s="14">
        <v>75</v>
      </c>
      <c r="O1504" s="14"/>
      <c r="P1504" s="14"/>
      <c r="Q1504" s="14" t="s">
        <v>119</v>
      </c>
      <c r="R1504" s="14" t="s">
        <v>108</v>
      </c>
      <c r="S1504" s="14" t="s">
        <v>108</v>
      </c>
      <c r="T1504" s="14" t="s">
        <v>120</v>
      </c>
      <c r="U1504" s="14" t="s">
        <v>120</v>
      </c>
      <c r="V1504" s="14" t="s">
        <v>120</v>
      </c>
      <c r="W1504" s="14">
        <v>48</v>
      </c>
      <c r="X1504" s="14">
        <v>145</v>
      </c>
      <c r="Y1504" s="14">
        <v>295</v>
      </c>
      <c r="Z1504" s="14" t="s">
        <v>1197</v>
      </c>
      <c r="AA1504" s="14" t="s">
        <v>5208</v>
      </c>
      <c r="AB1504" s="14" t="s">
        <v>581</v>
      </c>
      <c r="AC1504" s="28"/>
      <c r="AD1504" s="28"/>
      <c r="AE1504" s="28"/>
      <c r="AF1504" s="28"/>
    </row>
    <row r="1505" ht="71.25" spans="1:32">
      <c r="A1505" s="32" t="s">
        <v>58</v>
      </c>
      <c r="B1505" s="14" t="s">
        <v>5209</v>
      </c>
      <c r="C1505" s="14" t="s">
        <v>5210</v>
      </c>
      <c r="D1505" s="14" t="s">
        <v>581</v>
      </c>
      <c r="E1505" s="14" t="s">
        <v>601</v>
      </c>
      <c r="F1505" s="14" t="s">
        <v>106</v>
      </c>
      <c r="G1505" s="14" t="s">
        <v>601</v>
      </c>
      <c r="H1505" s="14" t="s">
        <v>602</v>
      </c>
      <c r="I1505" s="14">
        <v>90</v>
      </c>
      <c r="J1505" s="14">
        <v>90</v>
      </c>
      <c r="K1505" s="14"/>
      <c r="L1505" s="14"/>
      <c r="M1505" s="14"/>
      <c r="N1505" s="14">
        <v>90</v>
      </c>
      <c r="O1505" s="14"/>
      <c r="P1505" s="14"/>
      <c r="Q1505" s="14" t="s">
        <v>119</v>
      </c>
      <c r="R1505" s="14" t="s">
        <v>108</v>
      </c>
      <c r="S1505" s="14" t="s">
        <v>108</v>
      </c>
      <c r="T1505" s="14" t="s">
        <v>120</v>
      </c>
      <c r="U1505" s="14" t="s">
        <v>120</v>
      </c>
      <c r="V1505" s="14" t="s">
        <v>120</v>
      </c>
      <c r="W1505" s="14">
        <v>40</v>
      </c>
      <c r="X1505" s="14">
        <v>136</v>
      </c>
      <c r="Y1505" s="14">
        <v>375</v>
      </c>
      <c r="Z1505" s="14" t="s">
        <v>1197</v>
      </c>
      <c r="AA1505" s="14" t="s">
        <v>5211</v>
      </c>
      <c r="AB1505" s="14" t="s">
        <v>581</v>
      </c>
      <c r="AC1505" s="28"/>
      <c r="AD1505" s="28"/>
      <c r="AE1505" s="28"/>
      <c r="AF1505" s="28"/>
    </row>
    <row r="1506" ht="57" spans="1:32">
      <c r="A1506" s="32" t="s">
        <v>58</v>
      </c>
      <c r="B1506" s="14" t="s">
        <v>5212</v>
      </c>
      <c r="C1506" s="14" t="s">
        <v>5213</v>
      </c>
      <c r="D1506" s="14" t="s">
        <v>581</v>
      </c>
      <c r="E1506" s="14" t="s">
        <v>3679</v>
      </c>
      <c r="F1506" s="14" t="s">
        <v>106</v>
      </c>
      <c r="G1506" s="14" t="s">
        <v>3679</v>
      </c>
      <c r="H1506" s="14" t="s">
        <v>3680</v>
      </c>
      <c r="I1506" s="14">
        <v>23</v>
      </c>
      <c r="J1506" s="14">
        <v>23</v>
      </c>
      <c r="K1506" s="14"/>
      <c r="L1506" s="14"/>
      <c r="M1506" s="14"/>
      <c r="N1506" s="14">
        <v>23</v>
      </c>
      <c r="O1506" s="14"/>
      <c r="P1506" s="14"/>
      <c r="Q1506" s="14" t="s">
        <v>119</v>
      </c>
      <c r="R1506" s="14" t="s">
        <v>108</v>
      </c>
      <c r="S1506" s="14" t="s">
        <v>120</v>
      </c>
      <c r="T1506" s="14" t="s">
        <v>120</v>
      </c>
      <c r="U1506" s="14" t="s">
        <v>120</v>
      </c>
      <c r="V1506" s="14" t="s">
        <v>120</v>
      </c>
      <c r="W1506" s="14">
        <v>9</v>
      </c>
      <c r="X1506" s="14">
        <v>25</v>
      </c>
      <c r="Y1506" s="14">
        <v>656</v>
      </c>
      <c r="Z1506" s="14" t="s">
        <v>1197</v>
      </c>
      <c r="AA1506" s="14" t="s">
        <v>5214</v>
      </c>
      <c r="AB1506" s="14" t="s">
        <v>581</v>
      </c>
      <c r="AC1506" s="28"/>
      <c r="AD1506" s="28"/>
      <c r="AE1506" s="28"/>
      <c r="AF1506" s="28"/>
    </row>
    <row r="1507" ht="57" spans="1:32">
      <c r="A1507" s="32" t="s">
        <v>58</v>
      </c>
      <c r="B1507" s="14" t="s">
        <v>5215</v>
      </c>
      <c r="C1507" s="14" t="s">
        <v>5216</v>
      </c>
      <c r="D1507" s="14" t="s">
        <v>581</v>
      </c>
      <c r="E1507" s="14" t="s">
        <v>3679</v>
      </c>
      <c r="F1507" s="14" t="s">
        <v>106</v>
      </c>
      <c r="G1507" s="14" t="s">
        <v>3679</v>
      </c>
      <c r="H1507" s="14" t="s">
        <v>3680</v>
      </c>
      <c r="I1507" s="14">
        <v>45</v>
      </c>
      <c r="J1507" s="14">
        <v>45</v>
      </c>
      <c r="K1507" s="14"/>
      <c r="L1507" s="14"/>
      <c r="M1507" s="14"/>
      <c r="N1507" s="14">
        <v>45</v>
      </c>
      <c r="O1507" s="14"/>
      <c r="P1507" s="14"/>
      <c r="Q1507" s="14" t="s">
        <v>119</v>
      </c>
      <c r="R1507" s="14" t="s">
        <v>108</v>
      </c>
      <c r="S1507" s="14" t="s">
        <v>120</v>
      </c>
      <c r="T1507" s="14" t="s">
        <v>120</v>
      </c>
      <c r="U1507" s="14" t="s">
        <v>120</v>
      </c>
      <c r="V1507" s="14" t="s">
        <v>120</v>
      </c>
      <c r="W1507" s="14">
        <v>28</v>
      </c>
      <c r="X1507" s="14">
        <v>82</v>
      </c>
      <c r="Y1507" s="14">
        <v>506</v>
      </c>
      <c r="Z1507" s="14" t="s">
        <v>1197</v>
      </c>
      <c r="AA1507" s="14" t="s">
        <v>5217</v>
      </c>
      <c r="AB1507" s="14" t="s">
        <v>581</v>
      </c>
      <c r="AC1507" s="28"/>
      <c r="AD1507" s="28"/>
      <c r="AE1507" s="28"/>
      <c r="AF1507" s="28"/>
    </row>
    <row r="1508" ht="85.5" spans="1:32">
      <c r="A1508" s="32" t="s">
        <v>58</v>
      </c>
      <c r="B1508" s="14" t="s">
        <v>5218</v>
      </c>
      <c r="C1508" s="14" t="s">
        <v>5219</v>
      </c>
      <c r="D1508" s="14" t="s">
        <v>581</v>
      </c>
      <c r="E1508" s="14" t="s">
        <v>606</v>
      </c>
      <c r="F1508" s="14" t="s">
        <v>106</v>
      </c>
      <c r="G1508" s="14" t="s">
        <v>606</v>
      </c>
      <c r="H1508" s="14" t="s">
        <v>607</v>
      </c>
      <c r="I1508" s="14">
        <v>30</v>
      </c>
      <c r="J1508" s="14">
        <v>30</v>
      </c>
      <c r="K1508" s="14"/>
      <c r="L1508" s="14"/>
      <c r="M1508" s="14"/>
      <c r="N1508" s="14">
        <v>30</v>
      </c>
      <c r="O1508" s="14"/>
      <c r="P1508" s="14"/>
      <c r="Q1508" s="14" t="s">
        <v>119</v>
      </c>
      <c r="R1508" s="14" t="s">
        <v>108</v>
      </c>
      <c r="S1508" s="14" t="s">
        <v>108</v>
      </c>
      <c r="T1508" s="14" t="s">
        <v>120</v>
      </c>
      <c r="U1508" s="14" t="s">
        <v>120</v>
      </c>
      <c r="V1508" s="14" t="s">
        <v>120</v>
      </c>
      <c r="W1508" s="14">
        <v>10</v>
      </c>
      <c r="X1508" s="14">
        <v>36</v>
      </c>
      <c r="Y1508" s="14">
        <v>145</v>
      </c>
      <c r="Z1508" s="14" t="s">
        <v>1197</v>
      </c>
      <c r="AA1508" s="14" t="s">
        <v>5220</v>
      </c>
      <c r="AB1508" s="14" t="s">
        <v>581</v>
      </c>
      <c r="AC1508" s="28"/>
      <c r="AD1508" s="28"/>
      <c r="AE1508" s="28"/>
      <c r="AF1508" s="28"/>
    </row>
    <row r="1509" ht="85.5" spans="1:32">
      <c r="A1509" s="32" t="s">
        <v>58</v>
      </c>
      <c r="B1509" s="14" t="s">
        <v>5221</v>
      </c>
      <c r="C1509" s="14" t="s">
        <v>5222</v>
      </c>
      <c r="D1509" s="14" t="s">
        <v>581</v>
      </c>
      <c r="E1509" s="14" t="s">
        <v>614</v>
      </c>
      <c r="F1509" s="14" t="s">
        <v>106</v>
      </c>
      <c r="G1509" s="14" t="s">
        <v>614</v>
      </c>
      <c r="H1509" s="14" t="s">
        <v>616</v>
      </c>
      <c r="I1509" s="14">
        <v>30</v>
      </c>
      <c r="J1509" s="14">
        <v>30</v>
      </c>
      <c r="K1509" s="14"/>
      <c r="L1509" s="14"/>
      <c r="M1509" s="14"/>
      <c r="N1509" s="14">
        <v>30</v>
      </c>
      <c r="O1509" s="14"/>
      <c r="P1509" s="14"/>
      <c r="Q1509" s="14" t="s">
        <v>119</v>
      </c>
      <c r="R1509" s="14" t="s">
        <v>108</v>
      </c>
      <c r="S1509" s="14" t="s">
        <v>120</v>
      </c>
      <c r="T1509" s="14" t="s">
        <v>120</v>
      </c>
      <c r="U1509" s="14" t="s">
        <v>120</v>
      </c>
      <c r="V1509" s="14" t="s">
        <v>120</v>
      </c>
      <c r="W1509" s="14">
        <v>8</v>
      </c>
      <c r="X1509" s="14">
        <v>18</v>
      </c>
      <c r="Y1509" s="14">
        <v>212</v>
      </c>
      <c r="Z1509" s="14" t="s">
        <v>1197</v>
      </c>
      <c r="AA1509" s="14" t="s">
        <v>5223</v>
      </c>
      <c r="AB1509" s="14" t="s">
        <v>581</v>
      </c>
      <c r="AC1509" s="28"/>
      <c r="AD1509" s="28"/>
      <c r="AE1509" s="28"/>
      <c r="AF1509" s="28"/>
    </row>
    <row r="1510" ht="71.25" spans="1:32">
      <c r="A1510" s="32" t="s">
        <v>58</v>
      </c>
      <c r="B1510" s="14" t="s">
        <v>5224</v>
      </c>
      <c r="C1510" s="14" t="s">
        <v>5225</v>
      </c>
      <c r="D1510" s="14" t="s">
        <v>581</v>
      </c>
      <c r="E1510" s="14" t="s">
        <v>3732</v>
      </c>
      <c r="F1510" s="14" t="s">
        <v>106</v>
      </c>
      <c r="G1510" s="14" t="s">
        <v>3732</v>
      </c>
      <c r="H1510" s="14" t="s">
        <v>3733</v>
      </c>
      <c r="I1510" s="14">
        <v>35</v>
      </c>
      <c r="J1510" s="14">
        <v>35</v>
      </c>
      <c r="K1510" s="14"/>
      <c r="L1510" s="14"/>
      <c r="M1510" s="14"/>
      <c r="N1510" s="14">
        <v>35</v>
      </c>
      <c r="O1510" s="14"/>
      <c r="P1510" s="14"/>
      <c r="Q1510" s="14" t="s">
        <v>119</v>
      </c>
      <c r="R1510" s="14" t="s">
        <v>108</v>
      </c>
      <c r="S1510" s="14" t="s">
        <v>108</v>
      </c>
      <c r="T1510" s="14" t="s">
        <v>120</v>
      </c>
      <c r="U1510" s="14" t="s">
        <v>120</v>
      </c>
      <c r="V1510" s="14" t="s">
        <v>120</v>
      </c>
      <c r="W1510" s="14">
        <v>25</v>
      </c>
      <c r="X1510" s="14">
        <v>67</v>
      </c>
      <c r="Y1510" s="14">
        <v>474</v>
      </c>
      <c r="Z1510" s="14" t="s">
        <v>1197</v>
      </c>
      <c r="AA1510" s="14" t="s">
        <v>5226</v>
      </c>
      <c r="AB1510" s="14" t="s">
        <v>581</v>
      </c>
      <c r="AC1510" s="28"/>
      <c r="AD1510" s="28"/>
      <c r="AE1510" s="28"/>
      <c r="AF1510" s="28"/>
    </row>
    <row r="1511" ht="57" spans="1:32">
      <c r="A1511" s="32" t="s">
        <v>58</v>
      </c>
      <c r="B1511" s="14" t="s">
        <v>5227</v>
      </c>
      <c r="C1511" s="14" t="s">
        <v>5228</v>
      </c>
      <c r="D1511" s="14" t="s">
        <v>581</v>
      </c>
      <c r="E1511" s="14" t="s">
        <v>3732</v>
      </c>
      <c r="F1511" s="14" t="s">
        <v>106</v>
      </c>
      <c r="G1511" s="14" t="s">
        <v>3732</v>
      </c>
      <c r="H1511" s="14" t="s">
        <v>3733</v>
      </c>
      <c r="I1511" s="14">
        <v>30</v>
      </c>
      <c r="J1511" s="14">
        <v>30</v>
      </c>
      <c r="K1511" s="14"/>
      <c r="L1511" s="14"/>
      <c r="M1511" s="14"/>
      <c r="N1511" s="14">
        <v>30</v>
      </c>
      <c r="O1511" s="14"/>
      <c r="P1511" s="14"/>
      <c r="Q1511" s="14" t="s">
        <v>119</v>
      </c>
      <c r="R1511" s="14" t="s">
        <v>108</v>
      </c>
      <c r="S1511" s="14" t="s">
        <v>108</v>
      </c>
      <c r="T1511" s="14" t="s">
        <v>120</v>
      </c>
      <c r="U1511" s="14" t="s">
        <v>120</v>
      </c>
      <c r="V1511" s="14" t="s">
        <v>120</v>
      </c>
      <c r="W1511" s="14">
        <v>8</v>
      </c>
      <c r="X1511" s="14">
        <v>17</v>
      </c>
      <c r="Y1511" s="14">
        <v>185</v>
      </c>
      <c r="Z1511" s="14" t="s">
        <v>1197</v>
      </c>
      <c r="AA1511" s="14" t="s">
        <v>5229</v>
      </c>
      <c r="AB1511" s="14" t="s">
        <v>581</v>
      </c>
      <c r="AC1511" s="28"/>
      <c r="AD1511" s="28"/>
      <c r="AE1511" s="28"/>
      <c r="AF1511" s="28"/>
    </row>
    <row r="1512" ht="57" spans="1:32">
      <c r="A1512" s="32" t="s">
        <v>58</v>
      </c>
      <c r="B1512" s="14" t="s">
        <v>5230</v>
      </c>
      <c r="C1512" s="14" t="s">
        <v>5231</v>
      </c>
      <c r="D1512" s="14" t="s">
        <v>581</v>
      </c>
      <c r="E1512" s="14" t="s">
        <v>628</v>
      </c>
      <c r="F1512" s="14" t="s">
        <v>106</v>
      </c>
      <c r="G1512" s="14" t="s">
        <v>628</v>
      </c>
      <c r="H1512" s="14" t="s">
        <v>629</v>
      </c>
      <c r="I1512" s="14">
        <v>30</v>
      </c>
      <c r="J1512" s="14">
        <v>30</v>
      </c>
      <c r="K1512" s="14"/>
      <c r="L1512" s="14"/>
      <c r="M1512" s="14"/>
      <c r="N1512" s="14">
        <v>30</v>
      </c>
      <c r="O1512" s="14"/>
      <c r="P1512" s="14"/>
      <c r="Q1512" s="14" t="s">
        <v>119</v>
      </c>
      <c r="R1512" s="14" t="s">
        <v>108</v>
      </c>
      <c r="S1512" s="14" t="s">
        <v>120</v>
      </c>
      <c r="T1512" s="14" t="s">
        <v>120</v>
      </c>
      <c r="U1512" s="14" t="s">
        <v>120</v>
      </c>
      <c r="V1512" s="14" t="s">
        <v>120</v>
      </c>
      <c r="W1512" s="14">
        <v>13</v>
      </c>
      <c r="X1512" s="14">
        <v>41</v>
      </c>
      <c r="Y1512" s="14">
        <v>385</v>
      </c>
      <c r="Z1512" s="14" t="s">
        <v>1197</v>
      </c>
      <c r="AA1512" s="14" t="s">
        <v>5232</v>
      </c>
      <c r="AB1512" s="14" t="s">
        <v>581</v>
      </c>
      <c r="AC1512" s="28"/>
      <c r="AD1512" s="28"/>
      <c r="AE1512" s="28"/>
      <c r="AF1512" s="28"/>
    </row>
    <row r="1513" ht="85.5" spans="1:32">
      <c r="A1513" s="32" t="s">
        <v>58</v>
      </c>
      <c r="B1513" s="14" t="s">
        <v>5233</v>
      </c>
      <c r="C1513" s="14" t="s">
        <v>5234</v>
      </c>
      <c r="D1513" s="14" t="s">
        <v>581</v>
      </c>
      <c r="E1513" s="14" t="s">
        <v>633</v>
      </c>
      <c r="F1513" s="14" t="s">
        <v>106</v>
      </c>
      <c r="G1513" s="14" t="s">
        <v>633</v>
      </c>
      <c r="H1513" s="14" t="s">
        <v>634</v>
      </c>
      <c r="I1513" s="14">
        <v>45</v>
      </c>
      <c r="J1513" s="14">
        <v>45</v>
      </c>
      <c r="K1513" s="14"/>
      <c r="L1513" s="14"/>
      <c r="M1513" s="14"/>
      <c r="N1513" s="14">
        <v>45</v>
      </c>
      <c r="O1513" s="14"/>
      <c r="P1513" s="14"/>
      <c r="Q1513" s="14" t="s">
        <v>119</v>
      </c>
      <c r="R1513" s="14" t="s">
        <v>108</v>
      </c>
      <c r="S1513" s="14" t="s">
        <v>120</v>
      </c>
      <c r="T1513" s="14" t="s">
        <v>120</v>
      </c>
      <c r="U1513" s="14" t="s">
        <v>120</v>
      </c>
      <c r="V1513" s="14" t="s">
        <v>120</v>
      </c>
      <c r="W1513" s="14">
        <v>18</v>
      </c>
      <c r="X1513" s="14">
        <v>47</v>
      </c>
      <c r="Y1513" s="14">
        <v>266</v>
      </c>
      <c r="Z1513" s="14" t="s">
        <v>1197</v>
      </c>
      <c r="AA1513" s="14" t="s">
        <v>5235</v>
      </c>
      <c r="AB1513" s="14" t="s">
        <v>581</v>
      </c>
      <c r="AC1513" s="28"/>
      <c r="AD1513" s="28"/>
      <c r="AE1513" s="28"/>
      <c r="AF1513" s="28"/>
    </row>
    <row r="1514" ht="114" spans="1:32">
      <c r="A1514" s="32" t="s">
        <v>58</v>
      </c>
      <c r="B1514" s="14" t="s">
        <v>5236</v>
      </c>
      <c r="C1514" s="14" t="s">
        <v>5237</v>
      </c>
      <c r="D1514" s="14" t="s">
        <v>658</v>
      </c>
      <c r="E1514" s="14" t="s">
        <v>3828</v>
      </c>
      <c r="F1514" s="14" t="s">
        <v>106</v>
      </c>
      <c r="G1514" s="14" t="s">
        <v>2017</v>
      </c>
      <c r="H1514" s="14" t="s">
        <v>3829</v>
      </c>
      <c r="I1514" s="14">
        <v>20</v>
      </c>
      <c r="J1514" s="14">
        <v>20</v>
      </c>
      <c r="K1514" s="14"/>
      <c r="L1514" s="14"/>
      <c r="M1514" s="14"/>
      <c r="N1514" s="14">
        <v>20</v>
      </c>
      <c r="O1514" s="14"/>
      <c r="P1514" s="14"/>
      <c r="Q1514" s="14" t="s">
        <v>119</v>
      </c>
      <c r="R1514" s="14" t="s">
        <v>108</v>
      </c>
      <c r="S1514" s="14" t="s">
        <v>120</v>
      </c>
      <c r="T1514" s="14" t="s">
        <v>120</v>
      </c>
      <c r="U1514" s="14" t="s">
        <v>120</v>
      </c>
      <c r="V1514" s="14" t="s">
        <v>120</v>
      </c>
      <c r="W1514" s="14">
        <v>9</v>
      </c>
      <c r="X1514" s="14">
        <v>24</v>
      </c>
      <c r="Y1514" s="14">
        <v>118</v>
      </c>
      <c r="Z1514" s="14" t="s">
        <v>1197</v>
      </c>
      <c r="AA1514" s="14" t="s">
        <v>5238</v>
      </c>
      <c r="AB1514" s="14" t="s">
        <v>658</v>
      </c>
      <c r="AC1514" s="28"/>
      <c r="AD1514" s="28"/>
      <c r="AE1514" s="28"/>
      <c r="AF1514" s="28"/>
    </row>
    <row r="1515" ht="99.75" spans="1:32">
      <c r="A1515" s="32" t="s">
        <v>58</v>
      </c>
      <c r="B1515" s="14" t="s">
        <v>5239</v>
      </c>
      <c r="C1515" s="14" t="s">
        <v>5240</v>
      </c>
      <c r="D1515" s="14" t="s">
        <v>658</v>
      </c>
      <c r="E1515" s="14" t="s">
        <v>1341</v>
      </c>
      <c r="F1515" s="14" t="s">
        <v>106</v>
      </c>
      <c r="G1515" s="14" t="s">
        <v>2017</v>
      </c>
      <c r="H1515" s="14" t="s">
        <v>1342</v>
      </c>
      <c r="I1515" s="14" t="s">
        <v>5241</v>
      </c>
      <c r="J1515" s="14" t="s">
        <v>5241</v>
      </c>
      <c r="K1515" s="14"/>
      <c r="L1515" s="14"/>
      <c r="M1515" s="14"/>
      <c r="N1515" s="14" t="s">
        <v>5241</v>
      </c>
      <c r="O1515" s="14"/>
      <c r="P1515" s="14"/>
      <c r="Q1515" s="14" t="s">
        <v>119</v>
      </c>
      <c r="R1515" s="14" t="s">
        <v>108</v>
      </c>
      <c r="S1515" s="14" t="s">
        <v>108</v>
      </c>
      <c r="T1515" s="14" t="s">
        <v>108</v>
      </c>
      <c r="U1515" s="14" t="s">
        <v>108</v>
      </c>
      <c r="V1515" s="14" t="s">
        <v>120</v>
      </c>
      <c r="W1515" s="14">
        <v>30</v>
      </c>
      <c r="X1515" s="14">
        <v>126</v>
      </c>
      <c r="Y1515" s="14">
        <v>1061</v>
      </c>
      <c r="Z1515" s="14" t="s">
        <v>1197</v>
      </c>
      <c r="AA1515" s="14" t="s">
        <v>5242</v>
      </c>
      <c r="AB1515" s="14" t="s">
        <v>658</v>
      </c>
      <c r="AC1515" s="28"/>
      <c r="AD1515" s="28"/>
      <c r="AE1515" s="28"/>
      <c r="AF1515" s="28"/>
    </row>
    <row r="1516" ht="99.75" spans="1:32">
      <c r="A1516" s="32" t="s">
        <v>58</v>
      </c>
      <c r="B1516" s="14" t="s">
        <v>5243</v>
      </c>
      <c r="C1516" s="14" t="s">
        <v>5244</v>
      </c>
      <c r="D1516" s="14" t="s">
        <v>658</v>
      </c>
      <c r="E1516" s="14" t="s">
        <v>1341</v>
      </c>
      <c r="F1516" s="14" t="s">
        <v>106</v>
      </c>
      <c r="G1516" s="14" t="s">
        <v>2017</v>
      </c>
      <c r="H1516" s="14" t="s">
        <v>1342</v>
      </c>
      <c r="I1516" s="14">
        <v>10</v>
      </c>
      <c r="J1516" s="14">
        <v>10</v>
      </c>
      <c r="K1516" s="14"/>
      <c r="L1516" s="14"/>
      <c r="M1516" s="14"/>
      <c r="N1516" s="14">
        <v>10</v>
      </c>
      <c r="O1516" s="14"/>
      <c r="P1516" s="14"/>
      <c r="Q1516" s="14" t="s">
        <v>119</v>
      </c>
      <c r="R1516" s="14" t="s">
        <v>108</v>
      </c>
      <c r="S1516" s="14" t="s">
        <v>108</v>
      </c>
      <c r="T1516" s="14" t="s">
        <v>108</v>
      </c>
      <c r="U1516" s="14" t="s">
        <v>108</v>
      </c>
      <c r="V1516" s="14" t="s">
        <v>120</v>
      </c>
      <c r="W1516" s="14">
        <v>25</v>
      </c>
      <c r="X1516" s="14">
        <v>98</v>
      </c>
      <c r="Y1516" s="14">
        <v>1061</v>
      </c>
      <c r="Z1516" s="14" t="s">
        <v>1197</v>
      </c>
      <c r="AA1516" s="14" t="s">
        <v>5242</v>
      </c>
      <c r="AB1516" s="14" t="s">
        <v>658</v>
      </c>
      <c r="AC1516" s="28"/>
      <c r="AD1516" s="28"/>
      <c r="AE1516" s="28"/>
      <c r="AF1516" s="28"/>
    </row>
    <row r="1517" ht="99.75" spans="1:32">
      <c r="A1517" s="32" t="s">
        <v>58</v>
      </c>
      <c r="B1517" s="14" t="s">
        <v>5245</v>
      </c>
      <c r="C1517" s="14" t="s">
        <v>5246</v>
      </c>
      <c r="D1517" s="14" t="s">
        <v>658</v>
      </c>
      <c r="E1517" s="14" t="s">
        <v>1341</v>
      </c>
      <c r="F1517" s="14" t="s">
        <v>106</v>
      </c>
      <c r="G1517" s="14" t="s">
        <v>2017</v>
      </c>
      <c r="H1517" s="14" t="s">
        <v>1342</v>
      </c>
      <c r="I1517" s="14">
        <v>15</v>
      </c>
      <c r="J1517" s="14">
        <v>15</v>
      </c>
      <c r="K1517" s="14"/>
      <c r="L1517" s="14"/>
      <c r="M1517" s="14"/>
      <c r="N1517" s="14">
        <v>15</v>
      </c>
      <c r="O1517" s="14"/>
      <c r="P1517" s="14"/>
      <c r="Q1517" s="14" t="s">
        <v>119</v>
      </c>
      <c r="R1517" s="14" t="s">
        <v>108</v>
      </c>
      <c r="S1517" s="14" t="s">
        <v>108</v>
      </c>
      <c r="T1517" s="14" t="s">
        <v>108</v>
      </c>
      <c r="U1517" s="14" t="s">
        <v>108</v>
      </c>
      <c r="V1517" s="14" t="s">
        <v>120</v>
      </c>
      <c r="W1517" s="14">
        <v>30</v>
      </c>
      <c r="X1517" s="14">
        <v>126</v>
      </c>
      <c r="Y1517" s="14">
        <v>1061</v>
      </c>
      <c r="Z1517" s="14" t="s">
        <v>1197</v>
      </c>
      <c r="AA1517" s="14" t="s">
        <v>5242</v>
      </c>
      <c r="AB1517" s="14" t="s">
        <v>658</v>
      </c>
      <c r="AC1517" s="28"/>
      <c r="AD1517" s="28"/>
      <c r="AE1517" s="28"/>
      <c r="AF1517" s="28"/>
    </row>
    <row r="1518" ht="99.75" spans="1:32">
      <c r="A1518" s="32" t="s">
        <v>58</v>
      </c>
      <c r="B1518" s="14" t="s">
        <v>5247</v>
      </c>
      <c r="C1518" s="14" t="s">
        <v>5244</v>
      </c>
      <c r="D1518" s="14" t="s">
        <v>658</v>
      </c>
      <c r="E1518" s="14" t="s">
        <v>1341</v>
      </c>
      <c r="F1518" s="14" t="s">
        <v>106</v>
      </c>
      <c r="G1518" s="14" t="s">
        <v>2017</v>
      </c>
      <c r="H1518" s="14" t="s">
        <v>1342</v>
      </c>
      <c r="I1518" s="14">
        <v>12</v>
      </c>
      <c r="J1518" s="14">
        <v>12</v>
      </c>
      <c r="K1518" s="14"/>
      <c r="L1518" s="14"/>
      <c r="M1518" s="14"/>
      <c r="N1518" s="14">
        <v>12</v>
      </c>
      <c r="O1518" s="14"/>
      <c r="P1518" s="14"/>
      <c r="Q1518" s="14" t="s">
        <v>119</v>
      </c>
      <c r="R1518" s="14" t="s">
        <v>108</v>
      </c>
      <c r="S1518" s="14" t="s">
        <v>108</v>
      </c>
      <c r="T1518" s="14" t="s">
        <v>108</v>
      </c>
      <c r="U1518" s="14" t="s">
        <v>108</v>
      </c>
      <c r="V1518" s="14" t="s">
        <v>120</v>
      </c>
      <c r="W1518" s="14">
        <v>25</v>
      </c>
      <c r="X1518" s="14">
        <v>98</v>
      </c>
      <c r="Y1518" s="14">
        <v>1061</v>
      </c>
      <c r="Z1518" s="14" t="s">
        <v>1197</v>
      </c>
      <c r="AA1518" s="14" t="s">
        <v>5242</v>
      </c>
      <c r="AB1518" s="14" t="s">
        <v>658</v>
      </c>
      <c r="AC1518" s="28"/>
      <c r="AD1518" s="28"/>
      <c r="AE1518" s="28"/>
      <c r="AF1518" s="28"/>
    </row>
    <row r="1519" ht="99.75" spans="1:32">
      <c r="A1519" s="32" t="s">
        <v>58</v>
      </c>
      <c r="B1519" s="14" t="s">
        <v>5248</v>
      </c>
      <c r="C1519" s="14" t="s">
        <v>5249</v>
      </c>
      <c r="D1519" s="14" t="s">
        <v>658</v>
      </c>
      <c r="E1519" s="14" t="s">
        <v>1341</v>
      </c>
      <c r="F1519" s="14" t="s">
        <v>106</v>
      </c>
      <c r="G1519" s="14" t="s">
        <v>2017</v>
      </c>
      <c r="H1519" s="14" t="s">
        <v>1342</v>
      </c>
      <c r="I1519" s="14">
        <v>12</v>
      </c>
      <c r="J1519" s="14">
        <v>12</v>
      </c>
      <c r="K1519" s="14"/>
      <c r="L1519" s="14"/>
      <c r="M1519" s="14"/>
      <c r="N1519" s="14">
        <v>12</v>
      </c>
      <c r="O1519" s="14"/>
      <c r="P1519" s="14"/>
      <c r="Q1519" s="14" t="s">
        <v>119</v>
      </c>
      <c r="R1519" s="14" t="s">
        <v>108</v>
      </c>
      <c r="S1519" s="14" t="s">
        <v>108</v>
      </c>
      <c r="T1519" s="14" t="s">
        <v>108</v>
      </c>
      <c r="U1519" s="14" t="s">
        <v>108</v>
      </c>
      <c r="V1519" s="14" t="s">
        <v>120</v>
      </c>
      <c r="W1519" s="14">
        <v>30</v>
      </c>
      <c r="X1519" s="14">
        <v>126</v>
      </c>
      <c r="Y1519" s="14">
        <v>1061</v>
      </c>
      <c r="Z1519" s="14" t="s">
        <v>1197</v>
      </c>
      <c r="AA1519" s="14" t="s">
        <v>5242</v>
      </c>
      <c r="AB1519" s="14" t="s">
        <v>658</v>
      </c>
      <c r="AC1519" s="28"/>
      <c r="AD1519" s="28"/>
      <c r="AE1519" s="28"/>
      <c r="AF1519" s="28"/>
    </row>
    <row r="1520" ht="99.75" spans="1:32">
      <c r="A1520" s="32" t="s">
        <v>58</v>
      </c>
      <c r="B1520" s="14" t="s">
        <v>5250</v>
      </c>
      <c r="C1520" s="14" t="s">
        <v>5251</v>
      </c>
      <c r="D1520" s="14" t="s">
        <v>658</v>
      </c>
      <c r="E1520" s="14" t="s">
        <v>1341</v>
      </c>
      <c r="F1520" s="14" t="s">
        <v>106</v>
      </c>
      <c r="G1520" s="14" t="s">
        <v>2017</v>
      </c>
      <c r="H1520" s="14" t="s">
        <v>1342</v>
      </c>
      <c r="I1520" s="14">
        <v>15</v>
      </c>
      <c r="J1520" s="14">
        <v>15</v>
      </c>
      <c r="K1520" s="14"/>
      <c r="L1520" s="14"/>
      <c r="M1520" s="14"/>
      <c r="N1520" s="14">
        <v>15</v>
      </c>
      <c r="O1520" s="14"/>
      <c r="P1520" s="14"/>
      <c r="Q1520" s="14" t="s">
        <v>119</v>
      </c>
      <c r="R1520" s="14" t="s">
        <v>108</v>
      </c>
      <c r="S1520" s="14" t="s">
        <v>108</v>
      </c>
      <c r="T1520" s="14" t="s">
        <v>108</v>
      </c>
      <c r="U1520" s="14" t="s">
        <v>108</v>
      </c>
      <c r="V1520" s="14" t="s">
        <v>120</v>
      </c>
      <c r="W1520" s="14">
        <v>25</v>
      </c>
      <c r="X1520" s="14">
        <v>98</v>
      </c>
      <c r="Y1520" s="14">
        <v>1061</v>
      </c>
      <c r="Z1520" s="14" t="s">
        <v>1197</v>
      </c>
      <c r="AA1520" s="14" t="s">
        <v>5242</v>
      </c>
      <c r="AB1520" s="14" t="s">
        <v>658</v>
      </c>
      <c r="AC1520" s="28"/>
      <c r="AD1520" s="28"/>
      <c r="AE1520" s="28"/>
      <c r="AF1520" s="28"/>
    </row>
    <row r="1521" ht="99.75" spans="1:32">
      <c r="A1521" s="32" t="s">
        <v>58</v>
      </c>
      <c r="B1521" s="14" t="s">
        <v>5252</v>
      </c>
      <c r="C1521" s="14" t="s">
        <v>5244</v>
      </c>
      <c r="D1521" s="14" t="s">
        <v>658</v>
      </c>
      <c r="E1521" s="14" t="s">
        <v>1341</v>
      </c>
      <c r="F1521" s="14" t="s">
        <v>106</v>
      </c>
      <c r="G1521" s="14" t="s">
        <v>2017</v>
      </c>
      <c r="H1521" s="14" t="s">
        <v>1342</v>
      </c>
      <c r="I1521" s="14">
        <v>15</v>
      </c>
      <c r="J1521" s="14">
        <v>15</v>
      </c>
      <c r="K1521" s="14"/>
      <c r="L1521" s="14"/>
      <c r="M1521" s="14"/>
      <c r="N1521" s="14">
        <v>15</v>
      </c>
      <c r="O1521" s="14"/>
      <c r="P1521" s="14"/>
      <c r="Q1521" s="14" t="s">
        <v>119</v>
      </c>
      <c r="R1521" s="14" t="s">
        <v>108</v>
      </c>
      <c r="S1521" s="14" t="s">
        <v>108</v>
      </c>
      <c r="T1521" s="14" t="s">
        <v>108</v>
      </c>
      <c r="U1521" s="14" t="s">
        <v>108</v>
      </c>
      <c r="V1521" s="14" t="s">
        <v>120</v>
      </c>
      <c r="W1521" s="14">
        <v>25</v>
      </c>
      <c r="X1521" s="14">
        <v>98</v>
      </c>
      <c r="Y1521" s="14">
        <v>1061</v>
      </c>
      <c r="Z1521" s="14" t="s">
        <v>1197</v>
      </c>
      <c r="AA1521" s="14" t="s">
        <v>5242</v>
      </c>
      <c r="AB1521" s="14" t="s">
        <v>658</v>
      </c>
      <c r="AC1521" s="28"/>
      <c r="AD1521" s="28"/>
      <c r="AE1521" s="28"/>
      <c r="AF1521" s="28"/>
    </row>
    <row r="1522" ht="99.75" spans="1:32">
      <c r="A1522" s="32" t="s">
        <v>58</v>
      </c>
      <c r="B1522" s="14" t="s">
        <v>5253</v>
      </c>
      <c r="C1522" s="14" t="s">
        <v>5254</v>
      </c>
      <c r="D1522" s="14" t="s">
        <v>658</v>
      </c>
      <c r="E1522" s="14" t="s">
        <v>693</v>
      </c>
      <c r="F1522" s="14" t="s">
        <v>106</v>
      </c>
      <c r="G1522" s="14" t="s">
        <v>660</v>
      </c>
      <c r="H1522" s="14" t="s">
        <v>694</v>
      </c>
      <c r="I1522" s="14">
        <v>27</v>
      </c>
      <c r="J1522" s="14">
        <v>24.3</v>
      </c>
      <c r="K1522" s="14"/>
      <c r="L1522" s="14"/>
      <c r="M1522" s="14"/>
      <c r="N1522" s="14">
        <v>24.3</v>
      </c>
      <c r="O1522" s="14"/>
      <c r="P1522" s="14">
        <v>2.7</v>
      </c>
      <c r="Q1522" s="14" t="s">
        <v>119</v>
      </c>
      <c r="R1522" s="14" t="s">
        <v>108</v>
      </c>
      <c r="S1522" s="14" t="s">
        <v>120</v>
      </c>
      <c r="T1522" s="14" t="s">
        <v>120</v>
      </c>
      <c r="U1522" s="14" t="s">
        <v>120</v>
      </c>
      <c r="V1522" s="14" t="s">
        <v>120</v>
      </c>
      <c r="W1522" s="14">
        <v>7</v>
      </c>
      <c r="X1522" s="14">
        <v>26</v>
      </c>
      <c r="Y1522" s="14">
        <v>188</v>
      </c>
      <c r="Z1522" s="14" t="s">
        <v>1197</v>
      </c>
      <c r="AA1522" s="14" t="s">
        <v>5255</v>
      </c>
      <c r="AB1522" s="14" t="s">
        <v>658</v>
      </c>
      <c r="AC1522" s="28"/>
      <c r="AD1522" s="28"/>
      <c r="AE1522" s="28"/>
      <c r="AF1522" s="28"/>
    </row>
    <row r="1523" ht="99.75" spans="1:32">
      <c r="A1523" s="32" t="s">
        <v>58</v>
      </c>
      <c r="B1523" s="14" t="s">
        <v>5256</v>
      </c>
      <c r="C1523" s="14" t="s">
        <v>5257</v>
      </c>
      <c r="D1523" s="14" t="s">
        <v>658</v>
      </c>
      <c r="E1523" s="14" t="s">
        <v>698</v>
      </c>
      <c r="F1523" s="14" t="s">
        <v>106</v>
      </c>
      <c r="G1523" s="14" t="s">
        <v>2017</v>
      </c>
      <c r="H1523" s="14" t="s">
        <v>699</v>
      </c>
      <c r="I1523" s="14">
        <v>6</v>
      </c>
      <c r="J1523" s="14">
        <v>6</v>
      </c>
      <c r="K1523" s="14"/>
      <c r="L1523" s="14"/>
      <c r="M1523" s="14"/>
      <c r="N1523" s="14">
        <v>6</v>
      </c>
      <c r="O1523" s="14"/>
      <c r="P1523" s="14"/>
      <c r="Q1523" s="14" t="s">
        <v>119</v>
      </c>
      <c r="R1523" s="14" t="s">
        <v>108</v>
      </c>
      <c r="S1523" s="14" t="s">
        <v>108</v>
      </c>
      <c r="T1523" s="14" t="s">
        <v>120</v>
      </c>
      <c r="U1523" s="14" t="s">
        <v>120</v>
      </c>
      <c r="V1523" s="14" t="s">
        <v>120</v>
      </c>
      <c r="W1523" s="14">
        <v>25</v>
      </c>
      <c r="X1523" s="14">
        <v>88</v>
      </c>
      <c r="Y1523" s="14">
        <v>357</v>
      </c>
      <c r="Z1523" s="14" t="s">
        <v>1197</v>
      </c>
      <c r="AA1523" s="14" t="s">
        <v>5258</v>
      </c>
      <c r="AB1523" s="14" t="s">
        <v>658</v>
      </c>
      <c r="AC1523" s="28"/>
      <c r="AD1523" s="28"/>
      <c r="AE1523" s="28"/>
      <c r="AF1523" s="28"/>
    </row>
    <row r="1524" ht="99.75" spans="1:32">
      <c r="A1524" s="32" t="s">
        <v>58</v>
      </c>
      <c r="B1524" s="14" t="s">
        <v>5259</v>
      </c>
      <c r="C1524" s="14" t="s">
        <v>5260</v>
      </c>
      <c r="D1524" s="14" t="s">
        <v>658</v>
      </c>
      <c r="E1524" s="14" t="s">
        <v>698</v>
      </c>
      <c r="F1524" s="14" t="s">
        <v>106</v>
      </c>
      <c r="G1524" s="14" t="s">
        <v>2017</v>
      </c>
      <c r="H1524" s="14" t="s">
        <v>699</v>
      </c>
      <c r="I1524" s="14">
        <v>6</v>
      </c>
      <c r="J1524" s="14">
        <v>6</v>
      </c>
      <c r="K1524" s="14"/>
      <c r="L1524" s="14"/>
      <c r="M1524" s="14"/>
      <c r="N1524" s="14">
        <v>6</v>
      </c>
      <c r="O1524" s="14"/>
      <c r="P1524" s="14"/>
      <c r="Q1524" s="14" t="s">
        <v>119</v>
      </c>
      <c r="R1524" s="14" t="s">
        <v>108</v>
      </c>
      <c r="S1524" s="14" t="s">
        <v>108</v>
      </c>
      <c r="T1524" s="14" t="s">
        <v>120</v>
      </c>
      <c r="U1524" s="14" t="s">
        <v>120</v>
      </c>
      <c r="V1524" s="14" t="s">
        <v>120</v>
      </c>
      <c r="W1524" s="14">
        <v>24</v>
      </c>
      <c r="X1524" s="14">
        <v>76</v>
      </c>
      <c r="Y1524" s="14">
        <v>414</v>
      </c>
      <c r="Z1524" s="14" t="s">
        <v>1197</v>
      </c>
      <c r="AA1524" s="14" t="s">
        <v>5261</v>
      </c>
      <c r="AB1524" s="14" t="s">
        <v>658</v>
      </c>
      <c r="AC1524" s="28"/>
      <c r="AD1524" s="28"/>
      <c r="AE1524" s="28"/>
      <c r="AF1524" s="28"/>
    </row>
    <row r="1525" ht="85.5" spans="1:32">
      <c r="A1525" s="32" t="s">
        <v>58</v>
      </c>
      <c r="B1525" s="14" t="s">
        <v>5262</v>
      </c>
      <c r="C1525" s="14" t="s">
        <v>5263</v>
      </c>
      <c r="D1525" s="14" t="s">
        <v>658</v>
      </c>
      <c r="E1525" s="14" t="s">
        <v>698</v>
      </c>
      <c r="F1525" s="14" t="s">
        <v>106</v>
      </c>
      <c r="G1525" s="14" t="s">
        <v>2017</v>
      </c>
      <c r="H1525" s="14" t="s">
        <v>699</v>
      </c>
      <c r="I1525" s="14">
        <v>15</v>
      </c>
      <c r="J1525" s="14">
        <v>15</v>
      </c>
      <c r="K1525" s="14"/>
      <c r="L1525" s="14"/>
      <c r="M1525" s="14"/>
      <c r="N1525" s="14">
        <v>15</v>
      </c>
      <c r="O1525" s="14"/>
      <c r="P1525" s="14"/>
      <c r="Q1525" s="14" t="s">
        <v>119</v>
      </c>
      <c r="R1525" s="14" t="s">
        <v>108</v>
      </c>
      <c r="S1525" s="14" t="s">
        <v>108</v>
      </c>
      <c r="T1525" s="14" t="s">
        <v>120</v>
      </c>
      <c r="U1525" s="14" t="s">
        <v>120</v>
      </c>
      <c r="V1525" s="14" t="s">
        <v>120</v>
      </c>
      <c r="W1525" s="14">
        <v>14</v>
      </c>
      <c r="X1525" s="14">
        <v>48</v>
      </c>
      <c r="Y1525" s="14">
        <v>183</v>
      </c>
      <c r="Z1525" s="14" t="s">
        <v>1197</v>
      </c>
      <c r="AA1525" s="14" t="s">
        <v>5264</v>
      </c>
      <c r="AB1525" s="14" t="s">
        <v>658</v>
      </c>
      <c r="AC1525" s="28"/>
      <c r="AD1525" s="28"/>
      <c r="AE1525" s="28"/>
      <c r="AF1525" s="28"/>
    </row>
    <row r="1526" ht="85.5" spans="1:32">
      <c r="A1526" s="32" t="s">
        <v>58</v>
      </c>
      <c r="B1526" s="14" t="s">
        <v>5265</v>
      </c>
      <c r="C1526" s="14" t="s">
        <v>5266</v>
      </c>
      <c r="D1526" s="14" t="s">
        <v>658</v>
      </c>
      <c r="E1526" s="14" t="s">
        <v>698</v>
      </c>
      <c r="F1526" s="14" t="s">
        <v>106</v>
      </c>
      <c r="G1526" s="14" t="s">
        <v>2017</v>
      </c>
      <c r="H1526" s="14" t="s">
        <v>699</v>
      </c>
      <c r="I1526" s="14">
        <v>8</v>
      </c>
      <c r="J1526" s="14">
        <v>8</v>
      </c>
      <c r="K1526" s="14"/>
      <c r="L1526" s="14"/>
      <c r="M1526" s="14"/>
      <c r="N1526" s="14">
        <v>8</v>
      </c>
      <c r="O1526" s="14"/>
      <c r="P1526" s="14"/>
      <c r="Q1526" s="14" t="s">
        <v>119</v>
      </c>
      <c r="R1526" s="14" t="s">
        <v>108</v>
      </c>
      <c r="S1526" s="14" t="s">
        <v>108</v>
      </c>
      <c r="T1526" s="14" t="s">
        <v>120</v>
      </c>
      <c r="U1526" s="14" t="s">
        <v>120</v>
      </c>
      <c r="V1526" s="14" t="s">
        <v>120</v>
      </c>
      <c r="W1526" s="14">
        <v>12</v>
      </c>
      <c r="X1526" s="14">
        <v>39</v>
      </c>
      <c r="Y1526" s="14">
        <v>126</v>
      </c>
      <c r="Z1526" s="14" t="s">
        <v>1197</v>
      </c>
      <c r="AA1526" s="14" t="s">
        <v>5267</v>
      </c>
      <c r="AB1526" s="14" t="s">
        <v>658</v>
      </c>
      <c r="AC1526" s="28"/>
      <c r="AD1526" s="28"/>
      <c r="AE1526" s="28"/>
      <c r="AF1526" s="28"/>
    </row>
    <row r="1527" ht="99.75" spans="1:32">
      <c r="A1527" s="32" t="s">
        <v>58</v>
      </c>
      <c r="B1527" s="14" t="s">
        <v>5268</v>
      </c>
      <c r="C1527" s="14" t="s">
        <v>5269</v>
      </c>
      <c r="D1527" s="14" t="s">
        <v>658</v>
      </c>
      <c r="E1527" s="14" t="s">
        <v>698</v>
      </c>
      <c r="F1527" s="14" t="s">
        <v>106</v>
      </c>
      <c r="G1527" s="14" t="s">
        <v>2017</v>
      </c>
      <c r="H1527" s="14" t="s">
        <v>699</v>
      </c>
      <c r="I1527" s="14">
        <v>75</v>
      </c>
      <c r="J1527" s="14">
        <v>75</v>
      </c>
      <c r="K1527" s="14"/>
      <c r="L1527" s="14"/>
      <c r="M1527" s="14"/>
      <c r="N1527" s="14">
        <v>75</v>
      </c>
      <c r="O1527" s="14"/>
      <c r="P1527" s="14"/>
      <c r="Q1527" s="14" t="s">
        <v>119</v>
      </c>
      <c r="R1527" s="14" t="s">
        <v>108</v>
      </c>
      <c r="S1527" s="14" t="s">
        <v>108</v>
      </c>
      <c r="T1527" s="14" t="s">
        <v>120</v>
      </c>
      <c r="U1527" s="14" t="s">
        <v>120</v>
      </c>
      <c r="V1527" s="14" t="s">
        <v>120</v>
      </c>
      <c r="W1527" s="14">
        <v>36</v>
      </c>
      <c r="X1527" s="14">
        <v>94</v>
      </c>
      <c r="Y1527" s="14">
        <v>476</v>
      </c>
      <c r="Z1527" s="14" t="s">
        <v>1197</v>
      </c>
      <c r="AA1527" s="14" t="s">
        <v>5270</v>
      </c>
      <c r="AB1527" s="14" t="s">
        <v>658</v>
      </c>
      <c r="AC1527" s="28"/>
      <c r="AD1527" s="28"/>
      <c r="AE1527" s="28"/>
      <c r="AF1527" s="28"/>
    </row>
    <row r="1528" ht="85.5" spans="1:32">
      <c r="A1528" s="32" t="s">
        <v>58</v>
      </c>
      <c r="B1528" s="14" t="s">
        <v>5271</v>
      </c>
      <c r="C1528" s="14" t="s">
        <v>5272</v>
      </c>
      <c r="D1528" s="14" t="s">
        <v>658</v>
      </c>
      <c r="E1528" s="14" t="s">
        <v>698</v>
      </c>
      <c r="F1528" s="14" t="s">
        <v>106</v>
      </c>
      <c r="G1528" s="14" t="s">
        <v>2017</v>
      </c>
      <c r="H1528" s="14" t="s">
        <v>699</v>
      </c>
      <c r="I1528" s="14">
        <v>150</v>
      </c>
      <c r="J1528" s="14">
        <v>150</v>
      </c>
      <c r="K1528" s="14"/>
      <c r="L1528" s="14"/>
      <c r="M1528" s="14"/>
      <c r="N1528" s="14">
        <v>150</v>
      </c>
      <c r="O1528" s="14"/>
      <c r="P1528" s="14"/>
      <c r="Q1528" s="14" t="s">
        <v>119</v>
      </c>
      <c r="R1528" s="14" t="s">
        <v>108</v>
      </c>
      <c r="S1528" s="14" t="s">
        <v>108</v>
      </c>
      <c r="T1528" s="14" t="s">
        <v>120</v>
      </c>
      <c r="U1528" s="14" t="s">
        <v>120</v>
      </c>
      <c r="V1528" s="14" t="s">
        <v>120</v>
      </c>
      <c r="W1528" s="14">
        <v>26</v>
      </c>
      <c r="X1528" s="14">
        <v>87</v>
      </c>
      <c r="Y1528" s="14">
        <v>290</v>
      </c>
      <c r="Z1528" s="14" t="s">
        <v>1197</v>
      </c>
      <c r="AA1528" s="14" t="s">
        <v>5273</v>
      </c>
      <c r="AB1528" s="14" t="s">
        <v>658</v>
      </c>
      <c r="AC1528" s="28"/>
      <c r="AD1528" s="28"/>
      <c r="AE1528" s="28"/>
      <c r="AF1528" s="28"/>
    </row>
    <row r="1529" ht="99.75" spans="1:32">
      <c r="A1529" s="32" t="s">
        <v>58</v>
      </c>
      <c r="B1529" s="14" t="s">
        <v>5274</v>
      </c>
      <c r="C1529" s="14" t="s">
        <v>5275</v>
      </c>
      <c r="D1529" s="14" t="s">
        <v>658</v>
      </c>
      <c r="E1529" s="14" t="s">
        <v>1346</v>
      </c>
      <c r="F1529" s="14" t="s">
        <v>106</v>
      </c>
      <c r="G1529" s="14" t="s">
        <v>2017</v>
      </c>
      <c r="H1529" s="14" t="s">
        <v>1347</v>
      </c>
      <c r="I1529" s="14">
        <v>55</v>
      </c>
      <c r="J1529" s="14">
        <v>55</v>
      </c>
      <c r="K1529" s="14"/>
      <c r="L1529" s="14"/>
      <c r="M1529" s="14"/>
      <c r="N1529" s="14">
        <v>55</v>
      </c>
      <c r="O1529" s="14"/>
      <c r="P1529" s="14"/>
      <c r="Q1529" s="14" t="s">
        <v>119</v>
      </c>
      <c r="R1529" s="14" t="s">
        <v>108</v>
      </c>
      <c r="S1529" s="14" t="s">
        <v>120</v>
      </c>
      <c r="T1529" s="14" t="s">
        <v>108</v>
      </c>
      <c r="U1529" s="14" t="s">
        <v>120</v>
      </c>
      <c r="V1529" s="14" t="s">
        <v>120</v>
      </c>
      <c r="W1529" s="14">
        <v>9</v>
      </c>
      <c r="X1529" s="14">
        <v>22</v>
      </c>
      <c r="Y1529" s="14">
        <v>235</v>
      </c>
      <c r="Z1529" s="14" t="s">
        <v>1197</v>
      </c>
      <c r="AA1529" s="14" t="s">
        <v>4051</v>
      </c>
      <c r="AB1529" s="14" t="s">
        <v>658</v>
      </c>
      <c r="AC1529" s="28"/>
      <c r="AD1529" s="28"/>
      <c r="AE1529" s="28"/>
      <c r="AF1529" s="28"/>
    </row>
    <row r="1530" ht="99.75" spans="1:32">
      <c r="A1530" s="32" t="s">
        <v>58</v>
      </c>
      <c r="B1530" s="14" t="s">
        <v>5276</v>
      </c>
      <c r="C1530" s="14" t="s">
        <v>5277</v>
      </c>
      <c r="D1530" s="14" t="s">
        <v>658</v>
      </c>
      <c r="E1530" s="14" t="s">
        <v>1346</v>
      </c>
      <c r="F1530" s="14" t="s">
        <v>106</v>
      </c>
      <c r="G1530" s="14" t="s">
        <v>2017</v>
      </c>
      <c r="H1530" s="14" t="s">
        <v>1347</v>
      </c>
      <c r="I1530" s="14">
        <v>38</v>
      </c>
      <c r="J1530" s="14">
        <v>38</v>
      </c>
      <c r="K1530" s="14"/>
      <c r="L1530" s="14"/>
      <c r="M1530" s="14"/>
      <c r="N1530" s="14">
        <v>38</v>
      </c>
      <c r="O1530" s="14"/>
      <c r="P1530" s="14"/>
      <c r="Q1530" s="14" t="s">
        <v>119</v>
      </c>
      <c r="R1530" s="14" t="s">
        <v>108</v>
      </c>
      <c r="S1530" s="14" t="s">
        <v>120</v>
      </c>
      <c r="T1530" s="14" t="s">
        <v>108</v>
      </c>
      <c r="U1530" s="14" t="s">
        <v>120</v>
      </c>
      <c r="V1530" s="14" t="s">
        <v>120</v>
      </c>
      <c r="W1530" s="14">
        <v>14</v>
      </c>
      <c r="X1530" s="14">
        <v>34</v>
      </c>
      <c r="Y1530" s="14">
        <v>165</v>
      </c>
      <c r="Z1530" s="14" t="s">
        <v>1197</v>
      </c>
      <c r="AA1530" s="14" t="s">
        <v>5278</v>
      </c>
      <c r="AB1530" s="14" t="s">
        <v>658</v>
      </c>
      <c r="AC1530" s="28"/>
      <c r="AD1530" s="28"/>
      <c r="AE1530" s="28"/>
      <c r="AF1530" s="28"/>
    </row>
    <row r="1531" ht="99.75" spans="1:32">
      <c r="A1531" s="32" t="s">
        <v>58</v>
      </c>
      <c r="B1531" s="14" t="s">
        <v>5279</v>
      </c>
      <c r="C1531" s="14" t="s">
        <v>5280</v>
      </c>
      <c r="D1531" s="14" t="s">
        <v>658</v>
      </c>
      <c r="E1531" s="14" t="s">
        <v>1346</v>
      </c>
      <c r="F1531" s="14" t="s">
        <v>106</v>
      </c>
      <c r="G1531" s="14" t="s">
        <v>2017</v>
      </c>
      <c r="H1531" s="14" t="s">
        <v>1347</v>
      </c>
      <c r="I1531" s="14">
        <v>10</v>
      </c>
      <c r="J1531" s="14">
        <v>10</v>
      </c>
      <c r="K1531" s="14"/>
      <c r="L1531" s="14"/>
      <c r="M1531" s="14"/>
      <c r="N1531" s="14">
        <v>10</v>
      </c>
      <c r="O1531" s="14"/>
      <c r="P1531" s="14"/>
      <c r="Q1531" s="14" t="s">
        <v>119</v>
      </c>
      <c r="R1531" s="14" t="s">
        <v>108</v>
      </c>
      <c r="S1531" s="14" t="s">
        <v>120</v>
      </c>
      <c r="T1531" s="14" t="s">
        <v>108</v>
      </c>
      <c r="U1531" s="14" t="s">
        <v>120</v>
      </c>
      <c r="V1531" s="14" t="s">
        <v>120</v>
      </c>
      <c r="W1531" s="14">
        <v>6</v>
      </c>
      <c r="X1531" s="14">
        <v>22</v>
      </c>
      <c r="Y1531" s="14">
        <v>204</v>
      </c>
      <c r="Z1531" s="14" t="s">
        <v>1197</v>
      </c>
      <c r="AA1531" s="14" t="s">
        <v>5281</v>
      </c>
      <c r="AB1531" s="14" t="s">
        <v>658</v>
      </c>
      <c r="AC1531" s="28"/>
      <c r="AD1531" s="28"/>
      <c r="AE1531" s="28"/>
      <c r="AF1531" s="28"/>
    </row>
    <row r="1532" ht="128.25" spans="1:32">
      <c r="A1532" s="32" t="s">
        <v>58</v>
      </c>
      <c r="B1532" s="14" t="s">
        <v>5282</v>
      </c>
      <c r="C1532" s="14" t="s">
        <v>5283</v>
      </c>
      <c r="D1532" s="14" t="s">
        <v>658</v>
      </c>
      <c r="E1532" s="14" t="s">
        <v>705</v>
      </c>
      <c r="F1532" s="14" t="s">
        <v>106</v>
      </c>
      <c r="G1532" s="14" t="s">
        <v>2017</v>
      </c>
      <c r="H1532" s="14" t="s">
        <v>706</v>
      </c>
      <c r="I1532" s="14">
        <v>24.5</v>
      </c>
      <c r="J1532" s="14">
        <v>24.5</v>
      </c>
      <c r="K1532" s="14"/>
      <c r="L1532" s="14"/>
      <c r="M1532" s="14"/>
      <c r="N1532" s="14">
        <v>24.5</v>
      </c>
      <c r="O1532" s="14"/>
      <c r="P1532" s="14"/>
      <c r="Q1532" s="14" t="s">
        <v>119</v>
      </c>
      <c r="R1532" s="14" t="s">
        <v>108</v>
      </c>
      <c r="S1532" s="14" t="s">
        <v>120</v>
      </c>
      <c r="T1532" s="14" t="s">
        <v>108</v>
      </c>
      <c r="U1532" s="14" t="s">
        <v>120</v>
      </c>
      <c r="V1532" s="14" t="s">
        <v>120</v>
      </c>
      <c r="W1532" s="14">
        <v>6</v>
      </c>
      <c r="X1532" s="14">
        <v>19</v>
      </c>
      <c r="Y1532" s="14">
        <v>67</v>
      </c>
      <c r="Z1532" s="14" t="s">
        <v>1197</v>
      </c>
      <c r="AA1532" s="14" t="s">
        <v>5284</v>
      </c>
      <c r="AB1532" s="14" t="s">
        <v>658</v>
      </c>
      <c r="AC1532" s="28"/>
      <c r="AD1532" s="28"/>
      <c r="AE1532" s="28"/>
      <c r="AF1532" s="28"/>
    </row>
    <row r="1533" ht="99.75" spans="1:32">
      <c r="A1533" s="32" t="s">
        <v>58</v>
      </c>
      <c r="B1533" s="14" t="s">
        <v>5285</v>
      </c>
      <c r="C1533" s="14" t="s">
        <v>5286</v>
      </c>
      <c r="D1533" s="14" t="s">
        <v>658</v>
      </c>
      <c r="E1533" s="14" t="s">
        <v>705</v>
      </c>
      <c r="F1533" s="14" t="s">
        <v>106</v>
      </c>
      <c r="G1533" s="14" t="s">
        <v>2017</v>
      </c>
      <c r="H1533" s="14" t="s">
        <v>706</v>
      </c>
      <c r="I1533" s="14">
        <v>39</v>
      </c>
      <c r="J1533" s="14">
        <v>39</v>
      </c>
      <c r="K1533" s="14"/>
      <c r="L1533" s="14"/>
      <c r="M1533" s="14"/>
      <c r="N1533" s="14">
        <v>39</v>
      </c>
      <c r="O1533" s="14"/>
      <c r="P1533" s="14"/>
      <c r="Q1533" s="14" t="s">
        <v>119</v>
      </c>
      <c r="R1533" s="14" t="s">
        <v>108</v>
      </c>
      <c r="S1533" s="14" t="s">
        <v>120</v>
      </c>
      <c r="T1533" s="14" t="s">
        <v>108</v>
      </c>
      <c r="U1533" s="14" t="s">
        <v>120</v>
      </c>
      <c r="V1533" s="14" t="s">
        <v>120</v>
      </c>
      <c r="W1533" s="14">
        <v>5</v>
      </c>
      <c r="X1533" s="14">
        <v>21</v>
      </c>
      <c r="Y1533" s="14">
        <v>158</v>
      </c>
      <c r="Z1533" s="14" t="s">
        <v>1197</v>
      </c>
      <c r="AA1533" s="14" t="s">
        <v>5287</v>
      </c>
      <c r="AB1533" s="14" t="s">
        <v>658</v>
      </c>
      <c r="AC1533" s="28"/>
      <c r="AD1533" s="28"/>
      <c r="AE1533" s="28"/>
      <c r="AF1533" s="28"/>
    </row>
    <row r="1534" ht="142.5" spans="1:32">
      <c r="A1534" s="32" t="s">
        <v>58</v>
      </c>
      <c r="B1534" s="14" t="s">
        <v>5288</v>
      </c>
      <c r="C1534" s="14" t="s">
        <v>5289</v>
      </c>
      <c r="D1534" s="14" t="s">
        <v>658</v>
      </c>
      <c r="E1534" s="14" t="s">
        <v>3868</v>
      </c>
      <c r="F1534" s="14" t="s">
        <v>106</v>
      </c>
      <c r="G1534" s="14" t="s">
        <v>660</v>
      </c>
      <c r="H1534" s="14" t="s">
        <v>3869</v>
      </c>
      <c r="I1534" s="14">
        <v>15</v>
      </c>
      <c r="J1534" s="14">
        <v>15</v>
      </c>
      <c r="K1534" s="14"/>
      <c r="L1534" s="14"/>
      <c r="M1534" s="14"/>
      <c r="N1534" s="14">
        <v>15</v>
      </c>
      <c r="O1534" s="14"/>
      <c r="P1534" s="14"/>
      <c r="Q1534" s="14" t="s">
        <v>119</v>
      </c>
      <c r="R1534" s="14" t="s">
        <v>108</v>
      </c>
      <c r="S1534" s="14" t="s">
        <v>108</v>
      </c>
      <c r="T1534" s="14" t="s">
        <v>120</v>
      </c>
      <c r="U1534" s="14" t="s">
        <v>120</v>
      </c>
      <c r="V1534" s="14" t="s">
        <v>120</v>
      </c>
      <c r="W1534" s="14">
        <v>15</v>
      </c>
      <c r="X1534" s="14">
        <v>47</v>
      </c>
      <c r="Y1534" s="14">
        <v>156</v>
      </c>
      <c r="Z1534" s="14" t="s">
        <v>1197</v>
      </c>
      <c r="AA1534" s="14" t="s">
        <v>5290</v>
      </c>
      <c r="AB1534" s="14" t="s">
        <v>658</v>
      </c>
      <c r="AC1534" s="28"/>
      <c r="AD1534" s="28"/>
      <c r="AE1534" s="28"/>
      <c r="AF1534" s="28"/>
    </row>
    <row r="1535" ht="99.75" spans="1:32">
      <c r="A1535" s="32" t="s">
        <v>58</v>
      </c>
      <c r="B1535" s="14" t="s">
        <v>5291</v>
      </c>
      <c r="C1535" s="14" t="s">
        <v>5292</v>
      </c>
      <c r="D1535" s="14" t="s">
        <v>658</v>
      </c>
      <c r="E1535" s="14" t="s">
        <v>665</v>
      </c>
      <c r="F1535" s="14" t="s">
        <v>106</v>
      </c>
      <c r="G1535" s="14" t="s">
        <v>2017</v>
      </c>
      <c r="H1535" s="14" t="s">
        <v>3901</v>
      </c>
      <c r="I1535" s="14">
        <v>90</v>
      </c>
      <c r="J1535" s="14">
        <v>90</v>
      </c>
      <c r="K1535" s="14"/>
      <c r="L1535" s="14"/>
      <c r="M1535" s="14"/>
      <c r="N1535" s="14">
        <v>90</v>
      </c>
      <c r="O1535" s="14"/>
      <c r="P1535" s="14"/>
      <c r="Q1535" s="14" t="s">
        <v>119</v>
      </c>
      <c r="R1535" s="14" t="s">
        <v>108</v>
      </c>
      <c r="S1535" s="14" t="s">
        <v>120</v>
      </c>
      <c r="T1535" s="14" t="s">
        <v>120</v>
      </c>
      <c r="U1535" s="14" t="s">
        <v>120</v>
      </c>
      <c r="V1535" s="14" t="s">
        <v>120</v>
      </c>
      <c r="W1535" s="14">
        <v>10</v>
      </c>
      <c r="X1535" s="14">
        <v>42</v>
      </c>
      <c r="Y1535" s="14">
        <v>265</v>
      </c>
      <c r="Z1535" s="14" t="s">
        <v>1197</v>
      </c>
      <c r="AA1535" s="14" t="s">
        <v>5293</v>
      </c>
      <c r="AB1535" s="14" t="s">
        <v>658</v>
      </c>
      <c r="AC1535" s="28"/>
      <c r="AD1535" s="28"/>
      <c r="AE1535" s="28"/>
      <c r="AF1535" s="28"/>
    </row>
    <row r="1536" ht="99.75" spans="1:32">
      <c r="A1536" s="32" t="s">
        <v>58</v>
      </c>
      <c r="B1536" s="14" t="s">
        <v>5294</v>
      </c>
      <c r="C1536" s="14" t="s">
        <v>5295</v>
      </c>
      <c r="D1536" s="14" t="s">
        <v>658</v>
      </c>
      <c r="E1536" s="14" t="s">
        <v>2111</v>
      </c>
      <c r="F1536" s="14" t="s">
        <v>106</v>
      </c>
      <c r="G1536" s="14" t="s">
        <v>660</v>
      </c>
      <c r="H1536" s="14" t="s">
        <v>2112</v>
      </c>
      <c r="I1536" s="14">
        <v>13.5</v>
      </c>
      <c r="J1536" s="14">
        <v>13.5</v>
      </c>
      <c r="K1536" s="14"/>
      <c r="L1536" s="14"/>
      <c r="M1536" s="14"/>
      <c r="N1536" s="14">
        <v>13.5</v>
      </c>
      <c r="O1536" s="14"/>
      <c r="P1536" s="14"/>
      <c r="Q1536" s="14" t="s">
        <v>119</v>
      </c>
      <c r="R1536" s="14" t="s">
        <v>108</v>
      </c>
      <c r="S1536" s="14" t="s">
        <v>120</v>
      </c>
      <c r="T1536" s="14" t="s">
        <v>120</v>
      </c>
      <c r="U1536" s="14" t="s">
        <v>120</v>
      </c>
      <c r="V1536" s="14" t="s">
        <v>120</v>
      </c>
      <c r="W1536" s="14">
        <v>127</v>
      </c>
      <c r="X1536" s="14">
        <v>435</v>
      </c>
      <c r="Y1536" s="14">
        <v>2364</v>
      </c>
      <c r="Z1536" s="14" t="s">
        <v>447</v>
      </c>
      <c r="AA1536" s="14" t="s">
        <v>2113</v>
      </c>
      <c r="AB1536" s="14" t="s">
        <v>658</v>
      </c>
      <c r="AC1536" s="28"/>
      <c r="AD1536" s="28"/>
      <c r="AE1536" s="28"/>
      <c r="AF1536" s="28"/>
    </row>
    <row r="1537" ht="409.5" spans="1:32">
      <c r="A1537" s="32" t="s">
        <v>58</v>
      </c>
      <c r="B1537" s="14" t="s">
        <v>5296</v>
      </c>
      <c r="C1537" s="14" t="s">
        <v>5297</v>
      </c>
      <c r="D1537" s="14" t="s">
        <v>658</v>
      </c>
      <c r="E1537" s="14" t="s">
        <v>2111</v>
      </c>
      <c r="F1537" s="14" t="s">
        <v>106</v>
      </c>
      <c r="G1537" s="14" t="s">
        <v>2017</v>
      </c>
      <c r="H1537" s="14" t="s">
        <v>2112</v>
      </c>
      <c r="I1537" s="14" t="s">
        <v>5298</v>
      </c>
      <c r="J1537" s="14" t="s">
        <v>5298</v>
      </c>
      <c r="K1537" s="14"/>
      <c r="L1537" s="14"/>
      <c r="M1537" s="14"/>
      <c r="N1537" s="14" t="s">
        <v>5298</v>
      </c>
      <c r="O1537" s="14"/>
      <c r="P1537" s="14"/>
      <c r="Q1537" s="14" t="s">
        <v>119</v>
      </c>
      <c r="R1537" s="14" t="s">
        <v>108</v>
      </c>
      <c r="S1537" s="14" t="s">
        <v>108</v>
      </c>
      <c r="T1537" s="14" t="s">
        <v>120</v>
      </c>
      <c r="U1537" s="14" t="s">
        <v>120</v>
      </c>
      <c r="V1537" s="14" t="s">
        <v>120</v>
      </c>
      <c r="W1537" s="14" t="s">
        <v>5299</v>
      </c>
      <c r="X1537" s="14" t="s">
        <v>5300</v>
      </c>
      <c r="Y1537" s="14" t="s">
        <v>5301</v>
      </c>
      <c r="Z1537" s="14" t="s">
        <v>5302</v>
      </c>
      <c r="AA1537" s="14" t="s">
        <v>5303</v>
      </c>
      <c r="AB1537" s="14" t="s">
        <v>658</v>
      </c>
      <c r="AC1537" s="28"/>
      <c r="AD1537" s="28"/>
      <c r="AE1537" s="28"/>
      <c r="AF1537" s="28"/>
    </row>
    <row r="1538" ht="114" spans="1:32">
      <c r="A1538" s="32" t="s">
        <v>58</v>
      </c>
      <c r="B1538" s="14" t="s">
        <v>5304</v>
      </c>
      <c r="C1538" s="14" t="s">
        <v>5305</v>
      </c>
      <c r="D1538" s="14" t="s">
        <v>658</v>
      </c>
      <c r="E1538" s="14" t="s">
        <v>2111</v>
      </c>
      <c r="F1538" s="14" t="s">
        <v>106</v>
      </c>
      <c r="G1538" s="14" t="s">
        <v>2017</v>
      </c>
      <c r="H1538" s="14" t="s">
        <v>2112</v>
      </c>
      <c r="I1538" s="14" t="s">
        <v>5306</v>
      </c>
      <c r="J1538" s="14" t="s">
        <v>5306</v>
      </c>
      <c r="K1538" s="14"/>
      <c r="L1538" s="14"/>
      <c r="M1538" s="14"/>
      <c r="N1538" s="14" t="s">
        <v>5306</v>
      </c>
      <c r="O1538" s="14"/>
      <c r="P1538" s="14"/>
      <c r="Q1538" s="14" t="s">
        <v>119</v>
      </c>
      <c r="R1538" s="14" t="s">
        <v>108</v>
      </c>
      <c r="S1538" s="14" t="s">
        <v>120</v>
      </c>
      <c r="T1538" s="14" t="s">
        <v>120</v>
      </c>
      <c r="U1538" s="14" t="s">
        <v>120</v>
      </c>
      <c r="V1538" s="14" t="s">
        <v>120</v>
      </c>
      <c r="W1538" s="14">
        <v>127</v>
      </c>
      <c r="X1538" s="14">
        <v>435</v>
      </c>
      <c r="Y1538" s="14">
        <v>2364</v>
      </c>
      <c r="Z1538" s="14" t="s">
        <v>5302</v>
      </c>
      <c r="AA1538" s="14" t="s">
        <v>5307</v>
      </c>
      <c r="AB1538" s="14" t="s">
        <v>658</v>
      </c>
      <c r="AC1538" s="28"/>
      <c r="AD1538" s="28"/>
      <c r="AE1538" s="28"/>
      <c r="AF1538" s="28"/>
    </row>
    <row r="1539" ht="85.5" spans="1:32">
      <c r="A1539" s="32" t="s">
        <v>58</v>
      </c>
      <c r="B1539" s="14" t="s">
        <v>5308</v>
      </c>
      <c r="C1539" s="14" t="s">
        <v>5309</v>
      </c>
      <c r="D1539" s="14" t="s">
        <v>658</v>
      </c>
      <c r="E1539" s="14" t="s">
        <v>2111</v>
      </c>
      <c r="F1539" s="14" t="s">
        <v>106</v>
      </c>
      <c r="G1539" s="14" t="s">
        <v>2017</v>
      </c>
      <c r="H1539" s="14" t="s">
        <v>2112</v>
      </c>
      <c r="I1539" s="14" t="s">
        <v>5310</v>
      </c>
      <c r="J1539" s="14" t="s">
        <v>5310</v>
      </c>
      <c r="K1539" s="14"/>
      <c r="L1539" s="14"/>
      <c r="M1539" s="14"/>
      <c r="N1539" s="14" t="s">
        <v>5310</v>
      </c>
      <c r="O1539" s="14"/>
      <c r="P1539" s="14"/>
      <c r="Q1539" s="14" t="s">
        <v>119</v>
      </c>
      <c r="R1539" s="14" t="s">
        <v>108</v>
      </c>
      <c r="S1539" s="14" t="s">
        <v>120</v>
      </c>
      <c r="T1539" s="14" t="s">
        <v>120</v>
      </c>
      <c r="U1539" s="14" t="s">
        <v>120</v>
      </c>
      <c r="V1539" s="14" t="s">
        <v>120</v>
      </c>
      <c r="W1539" s="14">
        <v>127</v>
      </c>
      <c r="X1539" s="14">
        <v>435</v>
      </c>
      <c r="Y1539" s="14">
        <v>2364</v>
      </c>
      <c r="Z1539" s="14" t="s">
        <v>5302</v>
      </c>
      <c r="AA1539" s="14" t="s">
        <v>5307</v>
      </c>
      <c r="AB1539" s="14" t="s">
        <v>658</v>
      </c>
      <c r="AC1539" s="28"/>
      <c r="AD1539" s="28"/>
      <c r="AE1539" s="28"/>
      <c r="AF1539" s="28"/>
    </row>
    <row r="1540" ht="99.75" spans="1:32">
      <c r="A1540" s="32" t="s">
        <v>58</v>
      </c>
      <c r="B1540" s="14" t="s">
        <v>5311</v>
      </c>
      <c r="C1540" s="14" t="s">
        <v>5312</v>
      </c>
      <c r="D1540" s="14" t="s">
        <v>658</v>
      </c>
      <c r="E1540" s="14" t="s">
        <v>3913</v>
      </c>
      <c r="F1540" s="14" t="s">
        <v>106</v>
      </c>
      <c r="G1540" s="14" t="s">
        <v>2017</v>
      </c>
      <c r="H1540" s="14" t="s">
        <v>3914</v>
      </c>
      <c r="I1540" s="14">
        <v>30</v>
      </c>
      <c r="J1540" s="14">
        <v>30</v>
      </c>
      <c r="K1540" s="14"/>
      <c r="L1540" s="14"/>
      <c r="M1540" s="14"/>
      <c r="N1540" s="14">
        <v>30</v>
      </c>
      <c r="O1540" s="14"/>
      <c r="P1540" s="14"/>
      <c r="Q1540" s="14" t="s">
        <v>119</v>
      </c>
      <c r="R1540" s="14" t="s">
        <v>108</v>
      </c>
      <c r="S1540" s="14" t="s">
        <v>120</v>
      </c>
      <c r="T1540" s="14" t="s">
        <v>120</v>
      </c>
      <c r="U1540" s="14" t="s">
        <v>120</v>
      </c>
      <c r="V1540" s="14" t="s">
        <v>120</v>
      </c>
      <c r="W1540" s="14">
        <v>6</v>
      </c>
      <c r="X1540" s="14">
        <v>20</v>
      </c>
      <c r="Y1540" s="14">
        <v>185</v>
      </c>
      <c r="Z1540" s="14" t="s">
        <v>1197</v>
      </c>
      <c r="AA1540" s="14" t="s">
        <v>5313</v>
      </c>
      <c r="AB1540" s="14" t="s">
        <v>658</v>
      </c>
      <c r="AC1540" s="28"/>
      <c r="AD1540" s="28"/>
      <c r="AE1540" s="28"/>
      <c r="AF1540" s="28"/>
    </row>
    <row r="1541" ht="99.75" spans="1:32">
      <c r="A1541" s="32" t="s">
        <v>58</v>
      </c>
      <c r="B1541" s="14" t="s">
        <v>5314</v>
      </c>
      <c r="C1541" s="14" t="s">
        <v>5315</v>
      </c>
      <c r="D1541" s="14" t="s">
        <v>658</v>
      </c>
      <c r="E1541" s="14" t="s">
        <v>3913</v>
      </c>
      <c r="F1541" s="14" t="s">
        <v>106</v>
      </c>
      <c r="G1541" s="14" t="s">
        <v>2017</v>
      </c>
      <c r="H1541" s="14" t="s">
        <v>3914</v>
      </c>
      <c r="I1541" s="14">
        <v>30</v>
      </c>
      <c r="J1541" s="14">
        <v>30</v>
      </c>
      <c r="K1541" s="14"/>
      <c r="L1541" s="14"/>
      <c r="M1541" s="14"/>
      <c r="N1541" s="14">
        <v>30</v>
      </c>
      <c r="O1541" s="14"/>
      <c r="P1541" s="14"/>
      <c r="Q1541" s="14" t="s">
        <v>119</v>
      </c>
      <c r="R1541" s="14" t="s">
        <v>108</v>
      </c>
      <c r="S1541" s="14" t="s">
        <v>120</v>
      </c>
      <c r="T1541" s="14" t="s">
        <v>120</v>
      </c>
      <c r="U1541" s="14" t="s">
        <v>120</v>
      </c>
      <c r="V1541" s="14" t="s">
        <v>120</v>
      </c>
      <c r="W1541" s="14">
        <v>10</v>
      </c>
      <c r="X1541" s="14">
        <v>30</v>
      </c>
      <c r="Y1541" s="14">
        <v>109</v>
      </c>
      <c r="Z1541" s="14" t="s">
        <v>1197</v>
      </c>
      <c r="AA1541" s="14" t="s">
        <v>5316</v>
      </c>
      <c r="AB1541" s="14" t="s">
        <v>658</v>
      </c>
      <c r="AC1541" s="28"/>
      <c r="AD1541" s="28"/>
      <c r="AE1541" s="28"/>
      <c r="AF1541" s="28"/>
    </row>
    <row r="1542" ht="99.75" spans="1:32">
      <c r="A1542" s="32" t="s">
        <v>58</v>
      </c>
      <c r="B1542" s="14" t="s">
        <v>5317</v>
      </c>
      <c r="C1542" s="14" t="s">
        <v>5318</v>
      </c>
      <c r="D1542" s="14" t="s">
        <v>658</v>
      </c>
      <c r="E1542" s="14" t="s">
        <v>3913</v>
      </c>
      <c r="F1542" s="14" t="s">
        <v>106</v>
      </c>
      <c r="G1542" s="14" t="s">
        <v>2017</v>
      </c>
      <c r="H1542" s="14" t="s">
        <v>3914</v>
      </c>
      <c r="I1542" s="14">
        <v>25.5</v>
      </c>
      <c r="J1542" s="14">
        <v>25.5</v>
      </c>
      <c r="K1542" s="14"/>
      <c r="L1542" s="14"/>
      <c r="M1542" s="14"/>
      <c r="N1542" s="14">
        <v>25.5</v>
      </c>
      <c r="O1542" s="14"/>
      <c r="P1542" s="14"/>
      <c r="Q1542" s="14" t="s">
        <v>119</v>
      </c>
      <c r="R1542" s="14" t="s">
        <v>108</v>
      </c>
      <c r="S1542" s="14" t="s">
        <v>120</v>
      </c>
      <c r="T1542" s="14" t="s">
        <v>120</v>
      </c>
      <c r="U1542" s="14" t="s">
        <v>120</v>
      </c>
      <c r="V1542" s="14" t="s">
        <v>120</v>
      </c>
      <c r="W1542" s="14">
        <v>3</v>
      </c>
      <c r="X1542" s="14">
        <v>8</v>
      </c>
      <c r="Y1542" s="14">
        <v>120</v>
      </c>
      <c r="Z1542" s="14" t="s">
        <v>1197</v>
      </c>
      <c r="AA1542" s="14" t="s">
        <v>5319</v>
      </c>
      <c r="AB1542" s="14" t="s">
        <v>658</v>
      </c>
      <c r="AC1542" s="28"/>
      <c r="AD1542" s="28"/>
      <c r="AE1542" s="28"/>
      <c r="AF1542" s="28"/>
    </row>
    <row r="1543" ht="114" spans="1:32">
      <c r="A1543" s="32" t="s">
        <v>58</v>
      </c>
      <c r="B1543" s="14" t="s">
        <v>5320</v>
      </c>
      <c r="C1543" s="14" t="s">
        <v>5321</v>
      </c>
      <c r="D1543" s="14" t="s">
        <v>658</v>
      </c>
      <c r="E1543" s="14" t="s">
        <v>718</v>
      </c>
      <c r="F1543" s="14" t="s">
        <v>106</v>
      </c>
      <c r="G1543" s="14" t="s">
        <v>2017</v>
      </c>
      <c r="H1543" s="14" t="s">
        <v>719</v>
      </c>
      <c r="I1543" s="14">
        <v>40</v>
      </c>
      <c r="J1543" s="14">
        <v>40</v>
      </c>
      <c r="K1543" s="14"/>
      <c r="L1543" s="14"/>
      <c r="M1543" s="14"/>
      <c r="N1543" s="14">
        <v>40</v>
      </c>
      <c r="O1543" s="14"/>
      <c r="P1543" s="14"/>
      <c r="Q1543" s="14" t="s">
        <v>119</v>
      </c>
      <c r="R1543" s="14" t="s">
        <v>108</v>
      </c>
      <c r="S1543" s="14" t="s">
        <v>108</v>
      </c>
      <c r="T1543" s="14" t="s">
        <v>120</v>
      </c>
      <c r="U1543" s="14" t="s">
        <v>120</v>
      </c>
      <c r="V1543" s="14" t="s">
        <v>120</v>
      </c>
      <c r="W1543" s="14">
        <v>7</v>
      </c>
      <c r="X1543" s="14">
        <v>13</v>
      </c>
      <c r="Y1543" s="14">
        <v>58</v>
      </c>
      <c r="Z1543" s="14" t="s">
        <v>1197</v>
      </c>
      <c r="AA1543" s="14" t="s">
        <v>5322</v>
      </c>
      <c r="AB1543" s="14" t="s">
        <v>658</v>
      </c>
      <c r="AC1543" s="28"/>
      <c r="AD1543" s="28"/>
      <c r="AE1543" s="28"/>
      <c r="AF1543" s="28"/>
    </row>
    <row r="1544" ht="99.75" spans="1:32">
      <c r="A1544" s="32" t="s">
        <v>58</v>
      </c>
      <c r="B1544" s="14" t="s">
        <v>5323</v>
      </c>
      <c r="C1544" s="14" t="s">
        <v>5324</v>
      </c>
      <c r="D1544" s="14" t="s">
        <v>658</v>
      </c>
      <c r="E1544" s="14" t="s">
        <v>672</v>
      </c>
      <c r="F1544" s="14" t="s">
        <v>106</v>
      </c>
      <c r="G1544" s="14" t="s">
        <v>2017</v>
      </c>
      <c r="H1544" s="14" t="s">
        <v>3927</v>
      </c>
      <c r="I1544" s="14">
        <v>28</v>
      </c>
      <c r="J1544" s="14">
        <v>28</v>
      </c>
      <c r="K1544" s="14"/>
      <c r="L1544" s="14"/>
      <c r="M1544" s="14"/>
      <c r="N1544" s="14">
        <v>28</v>
      </c>
      <c r="O1544" s="14"/>
      <c r="P1544" s="14"/>
      <c r="Q1544" s="14" t="s">
        <v>119</v>
      </c>
      <c r="R1544" s="14" t="s">
        <v>108</v>
      </c>
      <c r="S1544" s="14" t="s">
        <v>120</v>
      </c>
      <c r="T1544" s="14" t="s">
        <v>120</v>
      </c>
      <c r="U1544" s="14" t="s">
        <v>120</v>
      </c>
      <c r="V1544" s="14" t="s">
        <v>120</v>
      </c>
      <c r="W1544" s="14">
        <v>12</v>
      </c>
      <c r="X1544" s="14">
        <v>34</v>
      </c>
      <c r="Y1544" s="14">
        <v>210</v>
      </c>
      <c r="Z1544" s="14" t="s">
        <v>1197</v>
      </c>
      <c r="AA1544" s="14" t="s">
        <v>5325</v>
      </c>
      <c r="AB1544" s="14" t="s">
        <v>658</v>
      </c>
      <c r="AC1544" s="28"/>
      <c r="AD1544" s="28"/>
      <c r="AE1544" s="28"/>
      <c r="AF1544" s="28"/>
    </row>
    <row r="1545" ht="99.75" spans="1:32">
      <c r="A1545" s="32" t="s">
        <v>58</v>
      </c>
      <c r="B1545" s="14" t="s">
        <v>5326</v>
      </c>
      <c r="C1545" s="14" t="s">
        <v>5327</v>
      </c>
      <c r="D1545" s="14" t="s">
        <v>658</v>
      </c>
      <c r="E1545" s="14" t="s">
        <v>672</v>
      </c>
      <c r="F1545" s="14" t="s">
        <v>106</v>
      </c>
      <c r="G1545" s="14" t="s">
        <v>2017</v>
      </c>
      <c r="H1545" s="14" t="s">
        <v>3927</v>
      </c>
      <c r="I1545" s="14">
        <v>13.5</v>
      </c>
      <c r="J1545" s="14">
        <v>13.5</v>
      </c>
      <c r="K1545" s="14"/>
      <c r="L1545" s="14"/>
      <c r="M1545" s="14"/>
      <c r="N1545" s="14">
        <v>13.5</v>
      </c>
      <c r="O1545" s="14"/>
      <c r="P1545" s="14"/>
      <c r="Q1545" s="14" t="s">
        <v>119</v>
      </c>
      <c r="R1545" s="14" t="s">
        <v>108</v>
      </c>
      <c r="S1545" s="14" t="s">
        <v>120</v>
      </c>
      <c r="T1545" s="14" t="s">
        <v>120</v>
      </c>
      <c r="U1545" s="14" t="s">
        <v>120</v>
      </c>
      <c r="V1545" s="14" t="s">
        <v>120</v>
      </c>
      <c r="W1545" s="14">
        <v>5</v>
      </c>
      <c r="X1545" s="14">
        <v>14</v>
      </c>
      <c r="Y1545" s="14">
        <v>239</v>
      </c>
      <c r="Z1545" s="14" t="s">
        <v>1197</v>
      </c>
      <c r="AA1545" s="14" t="s">
        <v>5328</v>
      </c>
      <c r="AB1545" s="14" t="s">
        <v>658</v>
      </c>
      <c r="AC1545" s="28"/>
      <c r="AD1545" s="28"/>
      <c r="AE1545" s="28"/>
      <c r="AF1545" s="28"/>
    </row>
    <row r="1546" ht="99.75" spans="1:32">
      <c r="A1546" s="32" t="s">
        <v>58</v>
      </c>
      <c r="B1546" s="14" t="s">
        <v>5329</v>
      </c>
      <c r="C1546" s="14" t="s">
        <v>5330</v>
      </c>
      <c r="D1546" s="14" t="s">
        <v>658</v>
      </c>
      <c r="E1546" s="14" t="s">
        <v>752</v>
      </c>
      <c r="F1546" s="14" t="s">
        <v>106</v>
      </c>
      <c r="G1546" s="14" t="s">
        <v>2017</v>
      </c>
      <c r="H1546" s="14" t="s">
        <v>753</v>
      </c>
      <c r="I1546" s="14">
        <v>25</v>
      </c>
      <c r="J1546" s="14">
        <v>25</v>
      </c>
      <c r="K1546" s="14"/>
      <c r="L1546" s="14"/>
      <c r="M1546" s="14"/>
      <c r="N1546" s="14">
        <v>25</v>
      </c>
      <c r="O1546" s="14"/>
      <c r="P1546" s="14"/>
      <c r="Q1546" s="14" t="s">
        <v>119</v>
      </c>
      <c r="R1546" s="14" t="s">
        <v>108</v>
      </c>
      <c r="S1546" s="14" t="s">
        <v>108</v>
      </c>
      <c r="T1546" s="14" t="s">
        <v>120</v>
      </c>
      <c r="U1546" s="14" t="s">
        <v>120</v>
      </c>
      <c r="V1546" s="14" t="s">
        <v>120</v>
      </c>
      <c r="W1546" s="14">
        <v>32</v>
      </c>
      <c r="X1546" s="14">
        <v>116</v>
      </c>
      <c r="Y1546" s="14">
        <v>412</v>
      </c>
      <c r="Z1546" s="14" t="s">
        <v>1197</v>
      </c>
      <c r="AA1546" s="14" t="s">
        <v>5331</v>
      </c>
      <c r="AB1546" s="14" t="s">
        <v>658</v>
      </c>
      <c r="AC1546" s="28"/>
      <c r="AD1546" s="28"/>
      <c r="AE1546" s="28"/>
      <c r="AF1546" s="28"/>
    </row>
    <row r="1547" ht="99.75" spans="1:32">
      <c r="A1547" s="32" t="s">
        <v>58</v>
      </c>
      <c r="B1547" s="14" t="s">
        <v>5332</v>
      </c>
      <c r="C1547" s="14" t="s">
        <v>5333</v>
      </c>
      <c r="D1547" s="14" t="s">
        <v>658</v>
      </c>
      <c r="E1547" s="14" t="s">
        <v>752</v>
      </c>
      <c r="F1547" s="14" t="s">
        <v>106</v>
      </c>
      <c r="G1547" s="14" t="s">
        <v>2017</v>
      </c>
      <c r="H1547" s="14" t="s">
        <v>753</v>
      </c>
      <c r="I1547" s="14">
        <v>20</v>
      </c>
      <c r="J1547" s="14">
        <v>20</v>
      </c>
      <c r="K1547" s="14"/>
      <c r="L1547" s="14"/>
      <c r="M1547" s="14"/>
      <c r="N1547" s="14">
        <v>20</v>
      </c>
      <c r="O1547" s="14"/>
      <c r="P1547" s="14"/>
      <c r="Q1547" s="14" t="s">
        <v>119</v>
      </c>
      <c r="R1547" s="14" t="s">
        <v>108</v>
      </c>
      <c r="S1547" s="14" t="s">
        <v>108</v>
      </c>
      <c r="T1547" s="14" t="s">
        <v>120</v>
      </c>
      <c r="U1547" s="14" t="s">
        <v>120</v>
      </c>
      <c r="V1547" s="14" t="s">
        <v>120</v>
      </c>
      <c r="W1547" s="14">
        <v>38</v>
      </c>
      <c r="X1547" s="14">
        <v>116</v>
      </c>
      <c r="Y1547" s="14">
        <v>345</v>
      </c>
      <c r="Z1547" s="14" t="s">
        <v>1197</v>
      </c>
      <c r="AA1547" s="14" t="s">
        <v>5334</v>
      </c>
      <c r="AB1547" s="14" t="s">
        <v>658</v>
      </c>
      <c r="AC1547" s="28"/>
      <c r="AD1547" s="28"/>
      <c r="AE1547" s="28"/>
      <c r="AF1547" s="28"/>
    </row>
    <row r="1548" ht="128.25" spans="1:32">
      <c r="A1548" s="32" t="s">
        <v>58</v>
      </c>
      <c r="B1548" s="14" t="s">
        <v>5335</v>
      </c>
      <c r="C1548" s="14" t="s">
        <v>5336</v>
      </c>
      <c r="D1548" s="14" t="s">
        <v>658</v>
      </c>
      <c r="E1548" s="14" t="s">
        <v>4077</v>
      </c>
      <c r="F1548" s="14" t="s">
        <v>106</v>
      </c>
      <c r="G1548" s="14" t="s">
        <v>2017</v>
      </c>
      <c r="H1548" s="14" t="s">
        <v>4078</v>
      </c>
      <c r="I1548" s="14">
        <v>23</v>
      </c>
      <c r="J1548" s="14">
        <v>23</v>
      </c>
      <c r="K1548" s="14"/>
      <c r="L1548" s="14"/>
      <c r="M1548" s="14"/>
      <c r="N1548" s="14">
        <v>23</v>
      </c>
      <c r="O1548" s="14"/>
      <c r="P1548" s="14"/>
      <c r="Q1548" s="14" t="s">
        <v>119</v>
      </c>
      <c r="R1548" s="14" t="s">
        <v>108</v>
      </c>
      <c r="S1548" s="14" t="s">
        <v>108</v>
      </c>
      <c r="T1548" s="14" t="s">
        <v>120</v>
      </c>
      <c r="U1548" s="14" t="s">
        <v>120</v>
      </c>
      <c r="V1548" s="14" t="s">
        <v>120</v>
      </c>
      <c r="W1548" s="14">
        <v>41</v>
      </c>
      <c r="X1548" s="14">
        <v>171</v>
      </c>
      <c r="Y1548" s="14">
        <v>841</v>
      </c>
      <c r="Z1548" s="14" t="s">
        <v>1197</v>
      </c>
      <c r="AA1548" s="14" t="s">
        <v>5337</v>
      </c>
      <c r="AB1548" s="14" t="s">
        <v>658</v>
      </c>
      <c r="AC1548" s="28"/>
      <c r="AD1548" s="28"/>
      <c r="AE1548" s="28"/>
      <c r="AF1548" s="28"/>
    </row>
    <row r="1549" ht="114" spans="1:32">
      <c r="A1549" s="32" t="s">
        <v>58</v>
      </c>
      <c r="B1549" s="14" t="s">
        <v>5338</v>
      </c>
      <c r="C1549" s="14" t="s">
        <v>5339</v>
      </c>
      <c r="D1549" s="14" t="s">
        <v>658</v>
      </c>
      <c r="E1549" s="14" t="s">
        <v>4077</v>
      </c>
      <c r="F1549" s="14" t="s">
        <v>106</v>
      </c>
      <c r="G1549" s="14" t="s">
        <v>2017</v>
      </c>
      <c r="H1549" s="14" t="s">
        <v>4078</v>
      </c>
      <c r="I1549" s="14">
        <v>20</v>
      </c>
      <c r="J1549" s="14">
        <v>20</v>
      </c>
      <c r="K1549" s="14"/>
      <c r="L1549" s="14"/>
      <c r="M1549" s="14"/>
      <c r="N1549" s="14">
        <v>20</v>
      </c>
      <c r="O1549" s="14"/>
      <c r="P1549" s="14"/>
      <c r="Q1549" s="14" t="s">
        <v>119</v>
      </c>
      <c r="R1549" s="14" t="s">
        <v>108</v>
      </c>
      <c r="S1549" s="14" t="s">
        <v>108</v>
      </c>
      <c r="T1549" s="14" t="s">
        <v>120</v>
      </c>
      <c r="U1549" s="14" t="s">
        <v>120</v>
      </c>
      <c r="V1549" s="14" t="s">
        <v>120</v>
      </c>
      <c r="W1549" s="14">
        <v>23</v>
      </c>
      <c r="X1549" s="14">
        <v>72</v>
      </c>
      <c r="Y1549" s="14">
        <v>463</v>
      </c>
      <c r="Z1549" s="14" t="s">
        <v>1197</v>
      </c>
      <c r="AA1549" s="14" t="s">
        <v>5340</v>
      </c>
      <c r="AB1549" s="14" t="s">
        <v>658</v>
      </c>
      <c r="AC1549" s="28"/>
      <c r="AD1549" s="28"/>
      <c r="AE1549" s="28"/>
      <c r="AF1549" s="28"/>
    </row>
    <row r="1550" ht="114" spans="1:32">
      <c r="A1550" s="32" t="s">
        <v>58</v>
      </c>
      <c r="B1550" s="14" t="s">
        <v>5341</v>
      </c>
      <c r="C1550" s="14" t="s">
        <v>5342</v>
      </c>
      <c r="D1550" s="14" t="s">
        <v>658</v>
      </c>
      <c r="E1550" s="14" t="s">
        <v>4077</v>
      </c>
      <c r="F1550" s="14" t="s">
        <v>106</v>
      </c>
      <c r="G1550" s="14" t="s">
        <v>2017</v>
      </c>
      <c r="H1550" s="14" t="s">
        <v>4078</v>
      </c>
      <c r="I1550" s="14">
        <v>45.5</v>
      </c>
      <c r="J1550" s="14">
        <v>45.5</v>
      </c>
      <c r="K1550" s="14"/>
      <c r="L1550" s="14"/>
      <c r="M1550" s="14"/>
      <c r="N1550" s="14">
        <v>45.5</v>
      </c>
      <c r="O1550" s="14"/>
      <c r="P1550" s="14"/>
      <c r="Q1550" s="14" t="s">
        <v>119</v>
      </c>
      <c r="R1550" s="14" t="s">
        <v>108</v>
      </c>
      <c r="S1550" s="14" t="s">
        <v>108</v>
      </c>
      <c r="T1550" s="14" t="s">
        <v>120</v>
      </c>
      <c r="U1550" s="14" t="s">
        <v>120</v>
      </c>
      <c r="V1550" s="14" t="s">
        <v>120</v>
      </c>
      <c r="W1550" s="14">
        <v>12</v>
      </c>
      <c r="X1550" s="14">
        <v>52</v>
      </c>
      <c r="Y1550" s="14">
        <v>217</v>
      </c>
      <c r="Z1550" s="14" t="s">
        <v>1197</v>
      </c>
      <c r="AA1550" s="14" t="s">
        <v>5343</v>
      </c>
      <c r="AB1550" s="14" t="s">
        <v>658</v>
      </c>
      <c r="AC1550" s="28"/>
      <c r="AD1550" s="28"/>
      <c r="AE1550" s="28"/>
      <c r="AF1550" s="28"/>
    </row>
    <row r="1551" ht="128.25" spans="1:32">
      <c r="A1551" s="32" t="s">
        <v>58</v>
      </c>
      <c r="B1551" s="14" t="s">
        <v>5344</v>
      </c>
      <c r="C1551" s="14" t="s">
        <v>5345</v>
      </c>
      <c r="D1551" s="14" t="s">
        <v>658</v>
      </c>
      <c r="E1551" s="14" t="s">
        <v>4077</v>
      </c>
      <c r="F1551" s="14" t="s">
        <v>106</v>
      </c>
      <c r="G1551" s="14" t="s">
        <v>2017</v>
      </c>
      <c r="H1551" s="14" t="s">
        <v>4078</v>
      </c>
      <c r="I1551" s="14">
        <v>41</v>
      </c>
      <c r="J1551" s="14">
        <v>41</v>
      </c>
      <c r="K1551" s="14"/>
      <c r="L1551" s="14"/>
      <c r="M1551" s="14"/>
      <c r="N1551" s="14">
        <v>41</v>
      </c>
      <c r="O1551" s="14"/>
      <c r="P1551" s="14"/>
      <c r="Q1551" s="14" t="s">
        <v>119</v>
      </c>
      <c r="R1551" s="14" t="s">
        <v>108</v>
      </c>
      <c r="S1551" s="14" t="s">
        <v>108</v>
      </c>
      <c r="T1551" s="14" t="s">
        <v>120</v>
      </c>
      <c r="U1551" s="14" t="s">
        <v>120</v>
      </c>
      <c r="V1551" s="14" t="s">
        <v>120</v>
      </c>
      <c r="W1551" s="14">
        <v>36</v>
      </c>
      <c r="X1551" s="14">
        <v>144</v>
      </c>
      <c r="Y1551" s="14">
        <v>675</v>
      </c>
      <c r="Z1551" s="14" t="s">
        <v>1197</v>
      </c>
      <c r="AA1551" s="14" t="s">
        <v>5346</v>
      </c>
      <c r="AB1551" s="14" t="s">
        <v>658</v>
      </c>
      <c r="AC1551" s="28"/>
      <c r="AD1551" s="28"/>
      <c r="AE1551" s="28"/>
      <c r="AF1551" s="28"/>
    </row>
    <row r="1552" ht="128.25" spans="1:32">
      <c r="A1552" s="32" t="s">
        <v>58</v>
      </c>
      <c r="B1552" s="14" t="s">
        <v>5347</v>
      </c>
      <c r="C1552" s="14" t="s">
        <v>5348</v>
      </c>
      <c r="D1552" s="14" t="s">
        <v>658</v>
      </c>
      <c r="E1552" s="14" t="s">
        <v>4077</v>
      </c>
      <c r="F1552" s="14" t="s">
        <v>106</v>
      </c>
      <c r="G1552" s="14" t="s">
        <v>2017</v>
      </c>
      <c r="H1552" s="14" t="s">
        <v>4078</v>
      </c>
      <c r="I1552" s="14">
        <v>50.05</v>
      </c>
      <c r="J1552" s="14">
        <v>50.05</v>
      </c>
      <c r="K1552" s="14"/>
      <c r="L1552" s="14"/>
      <c r="M1552" s="14"/>
      <c r="N1552" s="14">
        <v>50.05</v>
      </c>
      <c r="O1552" s="14"/>
      <c r="P1552" s="14"/>
      <c r="Q1552" s="14" t="s">
        <v>119</v>
      </c>
      <c r="R1552" s="14" t="s">
        <v>108</v>
      </c>
      <c r="S1552" s="14" t="s">
        <v>108</v>
      </c>
      <c r="T1552" s="14" t="s">
        <v>120</v>
      </c>
      <c r="U1552" s="14" t="s">
        <v>120</v>
      </c>
      <c r="V1552" s="14" t="s">
        <v>120</v>
      </c>
      <c r="W1552" s="14">
        <v>52</v>
      </c>
      <c r="X1552" s="14">
        <v>213</v>
      </c>
      <c r="Y1552" s="14">
        <v>763</v>
      </c>
      <c r="Z1552" s="14" t="s">
        <v>1197</v>
      </c>
      <c r="AA1552" s="14" t="s">
        <v>5349</v>
      </c>
      <c r="AB1552" s="14" t="s">
        <v>658</v>
      </c>
      <c r="AC1552" s="28"/>
      <c r="AD1552" s="28"/>
      <c r="AE1552" s="28"/>
      <c r="AF1552" s="28"/>
    </row>
    <row r="1553" ht="99.75" spans="1:32">
      <c r="A1553" s="32" t="s">
        <v>58</v>
      </c>
      <c r="B1553" s="14" t="s">
        <v>5350</v>
      </c>
      <c r="C1553" s="14" t="s">
        <v>5351</v>
      </c>
      <c r="D1553" s="14" t="s">
        <v>658</v>
      </c>
      <c r="E1553" s="14" t="s">
        <v>736</v>
      </c>
      <c r="F1553" s="14" t="s">
        <v>106</v>
      </c>
      <c r="G1553" s="14" t="s">
        <v>2017</v>
      </c>
      <c r="H1553" s="14" t="s">
        <v>737</v>
      </c>
      <c r="I1553" s="14">
        <v>10</v>
      </c>
      <c r="J1553" s="14">
        <v>10</v>
      </c>
      <c r="K1553" s="14"/>
      <c r="L1553" s="14"/>
      <c r="M1553" s="14"/>
      <c r="N1553" s="14">
        <v>10</v>
      </c>
      <c r="O1553" s="14"/>
      <c r="P1553" s="14"/>
      <c r="Q1553" s="14" t="s">
        <v>119</v>
      </c>
      <c r="R1553" s="14" t="s">
        <v>108</v>
      </c>
      <c r="S1553" s="14" t="s">
        <v>120</v>
      </c>
      <c r="T1553" s="14" t="s">
        <v>108</v>
      </c>
      <c r="U1553" s="14" t="s">
        <v>108</v>
      </c>
      <c r="V1553" s="14" t="s">
        <v>120</v>
      </c>
      <c r="W1553" s="14">
        <v>10</v>
      </c>
      <c r="X1553" s="14">
        <v>27</v>
      </c>
      <c r="Y1553" s="14">
        <v>246</v>
      </c>
      <c r="Z1553" s="14" t="s">
        <v>1197</v>
      </c>
      <c r="AA1553" s="14" t="s">
        <v>5352</v>
      </c>
      <c r="AB1553" s="14" t="s">
        <v>658</v>
      </c>
      <c r="AC1553" s="28"/>
      <c r="AD1553" s="28"/>
      <c r="AE1553" s="28"/>
      <c r="AF1553" s="28"/>
    </row>
    <row r="1554" ht="99.75" spans="1:32">
      <c r="A1554" s="32" t="s">
        <v>58</v>
      </c>
      <c r="B1554" s="14" t="s">
        <v>5353</v>
      </c>
      <c r="C1554" s="14" t="s">
        <v>5354</v>
      </c>
      <c r="D1554" s="14" t="s">
        <v>658</v>
      </c>
      <c r="E1554" s="14" t="s">
        <v>736</v>
      </c>
      <c r="F1554" s="14" t="s">
        <v>106</v>
      </c>
      <c r="G1554" s="14" t="s">
        <v>2017</v>
      </c>
      <c r="H1554" s="14" t="s">
        <v>737</v>
      </c>
      <c r="I1554" s="14">
        <v>10</v>
      </c>
      <c r="J1554" s="14">
        <v>10</v>
      </c>
      <c r="K1554" s="14"/>
      <c r="L1554" s="14"/>
      <c r="M1554" s="14"/>
      <c r="N1554" s="14">
        <v>10</v>
      </c>
      <c r="O1554" s="14"/>
      <c r="P1554" s="14"/>
      <c r="Q1554" s="14" t="s">
        <v>119</v>
      </c>
      <c r="R1554" s="14" t="s">
        <v>108</v>
      </c>
      <c r="S1554" s="14" t="s">
        <v>120</v>
      </c>
      <c r="T1554" s="14" t="s">
        <v>108</v>
      </c>
      <c r="U1554" s="14" t="s">
        <v>108</v>
      </c>
      <c r="V1554" s="14" t="s">
        <v>120</v>
      </c>
      <c r="W1554" s="14">
        <v>23</v>
      </c>
      <c r="X1554" s="14">
        <v>91</v>
      </c>
      <c r="Y1554" s="14">
        <v>390</v>
      </c>
      <c r="Z1554" s="14" t="s">
        <v>1197</v>
      </c>
      <c r="AA1554" s="14" t="s">
        <v>5355</v>
      </c>
      <c r="AB1554" s="14" t="s">
        <v>658</v>
      </c>
      <c r="AC1554" s="28"/>
      <c r="AD1554" s="28"/>
      <c r="AE1554" s="28"/>
      <c r="AF1554" s="28"/>
    </row>
    <row r="1555" ht="128.25" spans="1:32">
      <c r="A1555" s="32" t="s">
        <v>58</v>
      </c>
      <c r="B1555" s="14" t="s">
        <v>5356</v>
      </c>
      <c r="C1555" s="14" t="s">
        <v>5357</v>
      </c>
      <c r="D1555" s="14" t="s">
        <v>658</v>
      </c>
      <c r="E1555" s="14" t="s">
        <v>4018</v>
      </c>
      <c r="F1555" s="14" t="s">
        <v>106</v>
      </c>
      <c r="G1555" s="14" t="s">
        <v>2017</v>
      </c>
      <c r="H1555" s="14" t="s">
        <v>4019</v>
      </c>
      <c r="I1555" s="14">
        <v>80</v>
      </c>
      <c r="J1555" s="14">
        <v>80</v>
      </c>
      <c r="K1555" s="14"/>
      <c r="L1555" s="14"/>
      <c r="M1555" s="14"/>
      <c r="N1555" s="14">
        <v>80</v>
      </c>
      <c r="O1555" s="14"/>
      <c r="P1555" s="14"/>
      <c r="Q1555" s="14" t="s">
        <v>119</v>
      </c>
      <c r="R1555" s="14" t="s">
        <v>108</v>
      </c>
      <c r="S1555" s="14" t="s">
        <v>108</v>
      </c>
      <c r="T1555" s="14" t="s">
        <v>120</v>
      </c>
      <c r="U1555" s="14" t="s">
        <v>120</v>
      </c>
      <c r="V1555" s="14" t="s">
        <v>120</v>
      </c>
      <c r="W1555" s="14">
        <v>69</v>
      </c>
      <c r="X1555" s="14">
        <v>201</v>
      </c>
      <c r="Y1555" s="14">
        <v>1158</v>
      </c>
      <c r="Z1555" s="14" t="s">
        <v>5358</v>
      </c>
      <c r="AA1555" s="14" t="s">
        <v>5359</v>
      </c>
      <c r="AB1555" s="14" t="s">
        <v>658</v>
      </c>
      <c r="AC1555" s="28"/>
      <c r="AD1555" s="28"/>
      <c r="AE1555" s="28"/>
      <c r="AF1555" s="28"/>
    </row>
    <row r="1556" ht="114" spans="1:32">
      <c r="A1556" s="32" t="s">
        <v>58</v>
      </c>
      <c r="B1556" s="14" t="s">
        <v>5360</v>
      </c>
      <c r="C1556" s="14" t="s">
        <v>5361</v>
      </c>
      <c r="D1556" s="14" t="s">
        <v>658</v>
      </c>
      <c r="E1556" s="14" t="s">
        <v>688</v>
      </c>
      <c r="F1556" s="14" t="s">
        <v>106</v>
      </c>
      <c r="G1556" s="14" t="s">
        <v>2017</v>
      </c>
      <c r="H1556" s="14" t="s">
        <v>689</v>
      </c>
      <c r="I1556" s="14">
        <v>32</v>
      </c>
      <c r="J1556" s="14">
        <v>32</v>
      </c>
      <c r="K1556" s="14"/>
      <c r="L1556" s="14"/>
      <c r="M1556" s="14"/>
      <c r="N1556" s="14">
        <v>32</v>
      </c>
      <c r="O1556" s="14"/>
      <c r="P1556" s="14"/>
      <c r="Q1556" s="14" t="s">
        <v>119</v>
      </c>
      <c r="R1556" s="14" t="s">
        <v>108</v>
      </c>
      <c r="S1556" s="14" t="s">
        <v>108</v>
      </c>
      <c r="T1556" s="14" t="s">
        <v>120</v>
      </c>
      <c r="U1556" s="14" t="s">
        <v>120</v>
      </c>
      <c r="V1556" s="14" t="s">
        <v>120</v>
      </c>
      <c r="W1556" s="14">
        <v>29</v>
      </c>
      <c r="X1556" s="14">
        <v>101</v>
      </c>
      <c r="Y1556" s="14">
        <v>725</v>
      </c>
      <c r="Z1556" s="14" t="s">
        <v>1197</v>
      </c>
      <c r="AA1556" s="14" t="s">
        <v>5362</v>
      </c>
      <c r="AB1556" s="14" t="s">
        <v>658</v>
      </c>
      <c r="AC1556" s="28"/>
      <c r="AD1556" s="28"/>
      <c r="AE1556" s="28"/>
      <c r="AF1556" s="28"/>
    </row>
    <row r="1557" ht="99.75" spans="1:32">
      <c r="A1557" s="32" t="s">
        <v>58</v>
      </c>
      <c r="B1557" s="14" t="s">
        <v>5363</v>
      </c>
      <c r="C1557" s="14" t="s">
        <v>5364</v>
      </c>
      <c r="D1557" s="14" t="s">
        <v>658</v>
      </c>
      <c r="E1557" s="14" t="s">
        <v>688</v>
      </c>
      <c r="F1557" s="14" t="s">
        <v>106</v>
      </c>
      <c r="G1557" s="14" t="s">
        <v>2017</v>
      </c>
      <c r="H1557" s="14" t="s">
        <v>689</v>
      </c>
      <c r="I1557" s="14">
        <v>32</v>
      </c>
      <c r="J1557" s="14">
        <v>32</v>
      </c>
      <c r="K1557" s="14"/>
      <c r="L1557" s="14"/>
      <c r="M1557" s="14"/>
      <c r="N1557" s="14">
        <v>32</v>
      </c>
      <c r="O1557" s="14"/>
      <c r="P1557" s="14"/>
      <c r="Q1557" s="14" t="s">
        <v>119</v>
      </c>
      <c r="R1557" s="14" t="s">
        <v>108</v>
      </c>
      <c r="S1557" s="14" t="s">
        <v>108</v>
      </c>
      <c r="T1557" s="14" t="s">
        <v>120</v>
      </c>
      <c r="U1557" s="14" t="s">
        <v>120</v>
      </c>
      <c r="V1557" s="14" t="s">
        <v>120</v>
      </c>
      <c r="W1557" s="14">
        <v>39</v>
      </c>
      <c r="X1557" s="14">
        <v>152</v>
      </c>
      <c r="Y1557" s="14">
        <v>1135</v>
      </c>
      <c r="Z1557" s="14" t="s">
        <v>1197</v>
      </c>
      <c r="AA1557" s="14" t="s">
        <v>5365</v>
      </c>
      <c r="AB1557" s="14" t="s">
        <v>658</v>
      </c>
      <c r="AC1557" s="28"/>
      <c r="AD1557" s="28"/>
      <c r="AE1557" s="28"/>
      <c r="AF1557" s="28"/>
    </row>
    <row r="1558" ht="99.75" spans="1:32">
      <c r="A1558" s="32" t="s">
        <v>58</v>
      </c>
      <c r="B1558" s="14" t="s">
        <v>5366</v>
      </c>
      <c r="C1558" s="14" t="s">
        <v>5367</v>
      </c>
      <c r="D1558" s="14" t="s">
        <v>658</v>
      </c>
      <c r="E1558" s="14" t="s">
        <v>688</v>
      </c>
      <c r="F1558" s="14" t="s">
        <v>106</v>
      </c>
      <c r="G1558" s="14" t="s">
        <v>2017</v>
      </c>
      <c r="H1558" s="14" t="s">
        <v>689</v>
      </c>
      <c r="I1558" s="14">
        <v>25</v>
      </c>
      <c r="J1558" s="14">
        <v>25</v>
      </c>
      <c r="K1558" s="14"/>
      <c r="L1558" s="14"/>
      <c r="M1558" s="14"/>
      <c r="N1558" s="14">
        <v>25</v>
      </c>
      <c r="O1558" s="14"/>
      <c r="P1558" s="14"/>
      <c r="Q1558" s="14" t="s">
        <v>119</v>
      </c>
      <c r="R1558" s="14" t="s">
        <v>108</v>
      </c>
      <c r="S1558" s="14" t="s">
        <v>108</v>
      </c>
      <c r="T1558" s="14" t="s">
        <v>120</v>
      </c>
      <c r="U1558" s="14" t="s">
        <v>120</v>
      </c>
      <c r="V1558" s="14" t="s">
        <v>120</v>
      </c>
      <c r="W1558" s="14">
        <v>47</v>
      </c>
      <c r="X1558" s="14">
        <v>182</v>
      </c>
      <c r="Y1558" s="14">
        <v>1336</v>
      </c>
      <c r="Z1558" s="14" t="s">
        <v>1197</v>
      </c>
      <c r="AA1558" s="14" t="s">
        <v>5368</v>
      </c>
      <c r="AB1558" s="14" t="s">
        <v>658</v>
      </c>
      <c r="AC1558" s="28"/>
      <c r="AD1558" s="28"/>
      <c r="AE1558" s="28"/>
      <c r="AF1558" s="28"/>
    </row>
    <row r="1559" ht="99.75" spans="1:32">
      <c r="A1559" s="32" t="s">
        <v>58</v>
      </c>
      <c r="B1559" s="14" t="s">
        <v>5369</v>
      </c>
      <c r="C1559" s="14" t="s">
        <v>5370</v>
      </c>
      <c r="D1559" s="14" t="s">
        <v>658</v>
      </c>
      <c r="E1559" s="14" t="s">
        <v>744</v>
      </c>
      <c r="F1559" s="14" t="s">
        <v>106</v>
      </c>
      <c r="G1559" s="14" t="s">
        <v>2017</v>
      </c>
      <c r="H1559" s="14" t="s">
        <v>2477</v>
      </c>
      <c r="I1559" s="14">
        <v>28.9</v>
      </c>
      <c r="J1559" s="14">
        <v>28.9</v>
      </c>
      <c r="K1559" s="14"/>
      <c r="L1559" s="14"/>
      <c r="M1559" s="14"/>
      <c r="N1559" s="14">
        <v>28.9</v>
      </c>
      <c r="O1559" s="14"/>
      <c r="P1559" s="14"/>
      <c r="Q1559" s="14" t="s">
        <v>119</v>
      </c>
      <c r="R1559" s="14" t="s">
        <v>108</v>
      </c>
      <c r="S1559" s="14" t="s">
        <v>108</v>
      </c>
      <c r="T1559" s="14" t="s">
        <v>120</v>
      </c>
      <c r="U1559" s="14" t="s">
        <v>120</v>
      </c>
      <c r="V1559" s="14" t="s">
        <v>120</v>
      </c>
      <c r="W1559" s="14">
        <v>35</v>
      </c>
      <c r="X1559" s="14">
        <v>103</v>
      </c>
      <c r="Y1559" s="14">
        <v>2412</v>
      </c>
      <c r="Z1559" s="14" t="s">
        <v>1197</v>
      </c>
      <c r="AA1559" s="14" t="s">
        <v>5371</v>
      </c>
      <c r="AB1559" s="14" t="s">
        <v>658</v>
      </c>
      <c r="AC1559" s="28"/>
      <c r="AD1559" s="28"/>
      <c r="AE1559" s="28"/>
      <c r="AF1559" s="28"/>
    </row>
    <row r="1560" ht="99.75" spans="1:32">
      <c r="A1560" s="32" t="s">
        <v>58</v>
      </c>
      <c r="B1560" s="14" t="s">
        <v>5372</v>
      </c>
      <c r="C1560" s="14" t="s">
        <v>5373</v>
      </c>
      <c r="D1560" s="14" t="s">
        <v>658</v>
      </c>
      <c r="E1560" s="14" t="s">
        <v>744</v>
      </c>
      <c r="F1560" s="14" t="s">
        <v>106</v>
      </c>
      <c r="G1560" s="14" t="s">
        <v>2017</v>
      </c>
      <c r="H1560" s="14" t="s">
        <v>2477</v>
      </c>
      <c r="I1560" s="14">
        <v>14.5</v>
      </c>
      <c r="J1560" s="14">
        <v>14.5</v>
      </c>
      <c r="K1560" s="14"/>
      <c r="L1560" s="14"/>
      <c r="M1560" s="14"/>
      <c r="N1560" s="14">
        <v>14.5</v>
      </c>
      <c r="O1560" s="14"/>
      <c r="P1560" s="14"/>
      <c r="Q1560" s="14" t="s">
        <v>119</v>
      </c>
      <c r="R1560" s="14" t="s">
        <v>108</v>
      </c>
      <c r="S1560" s="14" t="s">
        <v>108</v>
      </c>
      <c r="T1560" s="14" t="s">
        <v>120</v>
      </c>
      <c r="U1560" s="14" t="s">
        <v>120</v>
      </c>
      <c r="V1560" s="14" t="s">
        <v>120</v>
      </c>
      <c r="W1560" s="14">
        <v>23</v>
      </c>
      <c r="X1560" s="14">
        <v>67</v>
      </c>
      <c r="Y1560" s="14">
        <v>2412</v>
      </c>
      <c r="Z1560" s="14" t="s">
        <v>1197</v>
      </c>
      <c r="AA1560" s="14" t="s">
        <v>5374</v>
      </c>
      <c r="AB1560" s="14" t="s">
        <v>658</v>
      </c>
      <c r="AC1560" s="28"/>
      <c r="AD1560" s="28"/>
      <c r="AE1560" s="28"/>
      <c r="AF1560" s="28"/>
    </row>
    <row r="1561" ht="99.75" spans="1:32">
      <c r="A1561" s="32" t="s">
        <v>58</v>
      </c>
      <c r="B1561" s="14" t="s">
        <v>5375</v>
      </c>
      <c r="C1561" s="14" t="s">
        <v>5376</v>
      </c>
      <c r="D1561" s="14" t="s">
        <v>658</v>
      </c>
      <c r="E1561" s="14" t="s">
        <v>744</v>
      </c>
      <c r="F1561" s="14" t="s">
        <v>106</v>
      </c>
      <c r="G1561" s="14" t="s">
        <v>2017</v>
      </c>
      <c r="H1561" s="14" t="s">
        <v>2477</v>
      </c>
      <c r="I1561" s="14">
        <v>40.95</v>
      </c>
      <c r="J1561" s="14">
        <v>40.95</v>
      </c>
      <c r="K1561" s="14"/>
      <c r="L1561" s="14"/>
      <c r="M1561" s="14"/>
      <c r="N1561" s="14">
        <v>40.95</v>
      </c>
      <c r="O1561" s="14"/>
      <c r="P1561" s="14"/>
      <c r="Q1561" s="14" t="s">
        <v>119</v>
      </c>
      <c r="R1561" s="14" t="s">
        <v>108</v>
      </c>
      <c r="S1561" s="14" t="s">
        <v>108</v>
      </c>
      <c r="T1561" s="14" t="s">
        <v>120</v>
      </c>
      <c r="U1561" s="14" t="s">
        <v>120</v>
      </c>
      <c r="V1561" s="14" t="s">
        <v>120</v>
      </c>
      <c r="W1561" s="14">
        <v>18</v>
      </c>
      <c r="X1561" s="14">
        <v>60</v>
      </c>
      <c r="Y1561" s="14">
        <v>2412</v>
      </c>
      <c r="Z1561" s="14" t="s">
        <v>1197</v>
      </c>
      <c r="AA1561" s="14" t="s">
        <v>5377</v>
      </c>
      <c r="AB1561" s="14" t="s">
        <v>658</v>
      </c>
      <c r="AC1561" s="28"/>
      <c r="AD1561" s="28"/>
      <c r="AE1561" s="28"/>
      <c r="AF1561" s="28"/>
    </row>
    <row r="1562" ht="99.75" spans="1:32">
      <c r="A1562" s="32" t="s">
        <v>58</v>
      </c>
      <c r="B1562" s="14" t="s">
        <v>5378</v>
      </c>
      <c r="C1562" s="14" t="s">
        <v>5379</v>
      </c>
      <c r="D1562" s="14" t="s">
        <v>658</v>
      </c>
      <c r="E1562" s="14" t="s">
        <v>744</v>
      </c>
      <c r="F1562" s="14" t="s">
        <v>106</v>
      </c>
      <c r="G1562" s="14" t="s">
        <v>2017</v>
      </c>
      <c r="H1562" s="14" t="s">
        <v>745</v>
      </c>
      <c r="I1562" s="14">
        <v>22.7</v>
      </c>
      <c r="J1562" s="14">
        <v>22.7</v>
      </c>
      <c r="K1562" s="14"/>
      <c r="L1562" s="14"/>
      <c r="M1562" s="14"/>
      <c r="N1562" s="14">
        <v>22.7</v>
      </c>
      <c r="O1562" s="14"/>
      <c r="P1562" s="14"/>
      <c r="Q1562" s="14" t="s">
        <v>119</v>
      </c>
      <c r="R1562" s="14" t="s">
        <v>108</v>
      </c>
      <c r="S1562" s="14" t="s">
        <v>108</v>
      </c>
      <c r="T1562" s="14" t="s">
        <v>108</v>
      </c>
      <c r="U1562" s="14" t="s">
        <v>108</v>
      </c>
      <c r="V1562" s="14" t="s">
        <v>108</v>
      </c>
      <c r="W1562" s="14">
        <v>15</v>
      </c>
      <c r="X1562" s="14">
        <v>58</v>
      </c>
      <c r="Y1562" s="14">
        <v>2412</v>
      </c>
      <c r="Z1562" s="14" t="s">
        <v>1197</v>
      </c>
      <c r="AA1562" s="14" t="s">
        <v>5380</v>
      </c>
      <c r="AB1562" s="14" t="s">
        <v>658</v>
      </c>
      <c r="AC1562" s="28"/>
      <c r="AD1562" s="28"/>
      <c r="AE1562" s="28"/>
      <c r="AF1562" s="28"/>
    </row>
    <row r="1563" ht="99.75" spans="1:32">
      <c r="A1563" s="32" t="s">
        <v>58</v>
      </c>
      <c r="B1563" s="14" t="s">
        <v>5381</v>
      </c>
      <c r="C1563" s="14" t="s">
        <v>5382</v>
      </c>
      <c r="D1563" s="14" t="s">
        <v>658</v>
      </c>
      <c r="E1563" s="14" t="s">
        <v>744</v>
      </c>
      <c r="F1563" s="14" t="s">
        <v>106</v>
      </c>
      <c r="G1563" s="14" t="s">
        <v>2017</v>
      </c>
      <c r="H1563" s="14" t="s">
        <v>745</v>
      </c>
      <c r="I1563" s="14">
        <v>10.6</v>
      </c>
      <c r="J1563" s="14">
        <v>10.6</v>
      </c>
      <c r="K1563" s="14"/>
      <c r="L1563" s="14"/>
      <c r="M1563" s="14"/>
      <c r="N1563" s="14">
        <v>10.6</v>
      </c>
      <c r="O1563" s="14"/>
      <c r="P1563" s="14"/>
      <c r="Q1563" s="14" t="s">
        <v>119</v>
      </c>
      <c r="R1563" s="14" t="s">
        <v>108</v>
      </c>
      <c r="S1563" s="14" t="s">
        <v>108</v>
      </c>
      <c r="T1563" s="14" t="s">
        <v>108</v>
      </c>
      <c r="U1563" s="14" t="s">
        <v>108</v>
      </c>
      <c r="V1563" s="14" t="s">
        <v>108</v>
      </c>
      <c r="W1563" s="14">
        <v>21</v>
      </c>
      <c r="X1563" s="14">
        <v>75</v>
      </c>
      <c r="Y1563" s="14">
        <v>2412</v>
      </c>
      <c r="Z1563" s="14" t="s">
        <v>1197</v>
      </c>
      <c r="AA1563" s="14" t="s">
        <v>5383</v>
      </c>
      <c r="AB1563" s="14" t="s">
        <v>658</v>
      </c>
      <c r="AC1563" s="28"/>
      <c r="AD1563" s="28"/>
      <c r="AE1563" s="28"/>
      <c r="AF1563" s="28"/>
    </row>
    <row r="1564" ht="99.75" spans="1:32">
      <c r="A1564" s="32" t="s">
        <v>58</v>
      </c>
      <c r="B1564" s="14" t="s">
        <v>5384</v>
      </c>
      <c r="C1564" s="14" t="s">
        <v>5385</v>
      </c>
      <c r="D1564" s="14" t="s">
        <v>658</v>
      </c>
      <c r="E1564" s="14" t="s">
        <v>1341</v>
      </c>
      <c r="F1564" s="14" t="s">
        <v>106</v>
      </c>
      <c r="G1564" s="14" t="s">
        <v>2017</v>
      </c>
      <c r="H1564" s="14" t="s">
        <v>1342</v>
      </c>
      <c r="I1564" s="14">
        <v>15</v>
      </c>
      <c r="J1564" s="14">
        <v>15</v>
      </c>
      <c r="K1564" s="14"/>
      <c r="L1564" s="14"/>
      <c r="M1564" s="14"/>
      <c r="N1564" s="14">
        <v>15</v>
      </c>
      <c r="O1564" s="14"/>
      <c r="P1564" s="14"/>
      <c r="Q1564" s="14" t="s">
        <v>119</v>
      </c>
      <c r="R1564" s="14" t="s">
        <v>108</v>
      </c>
      <c r="S1564" s="14" t="s">
        <v>108</v>
      </c>
      <c r="T1564" s="14" t="s">
        <v>108</v>
      </c>
      <c r="U1564" s="14" t="s">
        <v>108</v>
      </c>
      <c r="V1564" s="14" t="s">
        <v>120</v>
      </c>
      <c r="W1564" s="14">
        <v>18</v>
      </c>
      <c r="X1564" s="14">
        <v>68</v>
      </c>
      <c r="Y1564" s="14">
        <v>1061</v>
      </c>
      <c r="Z1564" s="14" t="s">
        <v>1197</v>
      </c>
      <c r="AA1564" s="14" t="s">
        <v>5242</v>
      </c>
      <c r="AB1564" s="14" t="s">
        <v>658</v>
      </c>
      <c r="AC1564" s="28"/>
      <c r="AD1564" s="28"/>
      <c r="AE1564" s="28"/>
      <c r="AF1564" s="28"/>
    </row>
    <row r="1565" ht="99.75" spans="1:32">
      <c r="A1565" s="32" t="s">
        <v>58</v>
      </c>
      <c r="B1565" s="14" t="s">
        <v>5386</v>
      </c>
      <c r="C1565" s="14" t="s">
        <v>5387</v>
      </c>
      <c r="D1565" s="14" t="s">
        <v>658</v>
      </c>
      <c r="E1565" s="14" t="s">
        <v>1341</v>
      </c>
      <c r="F1565" s="14" t="s">
        <v>106</v>
      </c>
      <c r="G1565" s="14" t="s">
        <v>2017</v>
      </c>
      <c r="H1565" s="14" t="s">
        <v>1342</v>
      </c>
      <c r="I1565" s="14">
        <v>11</v>
      </c>
      <c r="J1565" s="14">
        <v>11</v>
      </c>
      <c r="K1565" s="14"/>
      <c r="L1565" s="14"/>
      <c r="M1565" s="14"/>
      <c r="N1565" s="14">
        <v>11</v>
      </c>
      <c r="O1565" s="14"/>
      <c r="P1565" s="14"/>
      <c r="Q1565" s="14" t="s">
        <v>119</v>
      </c>
      <c r="R1565" s="14" t="s">
        <v>108</v>
      </c>
      <c r="S1565" s="14" t="s">
        <v>108</v>
      </c>
      <c r="T1565" s="14" t="s">
        <v>108</v>
      </c>
      <c r="U1565" s="14" t="s">
        <v>108</v>
      </c>
      <c r="V1565" s="14" t="s">
        <v>120</v>
      </c>
      <c r="W1565" s="14">
        <v>20</v>
      </c>
      <c r="X1565" s="14">
        <v>88</v>
      </c>
      <c r="Y1565" s="14">
        <v>1061</v>
      </c>
      <c r="Z1565" s="14" t="s">
        <v>1197</v>
      </c>
      <c r="AA1565" s="14" t="s">
        <v>5242</v>
      </c>
      <c r="AB1565" s="14" t="s">
        <v>658</v>
      </c>
      <c r="AC1565" s="28"/>
      <c r="AD1565" s="28"/>
      <c r="AE1565" s="28"/>
      <c r="AF1565" s="28"/>
    </row>
    <row r="1566" ht="99.75" spans="1:32">
      <c r="A1566" s="32" t="s">
        <v>58</v>
      </c>
      <c r="B1566" s="14" t="s">
        <v>5388</v>
      </c>
      <c r="C1566" s="14" t="s">
        <v>5389</v>
      </c>
      <c r="D1566" s="14" t="s">
        <v>658</v>
      </c>
      <c r="E1566" s="14" t="s">
        <v>1357</v>
      </c>
      <c r="F1566" s="14" t="s">
        <v>106</v>
      </c>
      <c r="G1566" s="14" t="s">
        <v>2017</v>
      </c>
      <c r="H1566" s="14" t="s">
        <v>1358</v>
      </c>
      <c r="I1566" s="14">
        <v>30</v>
      </c>
      <c r="J1566" s="14">
        <v>30</v>
      </c>
      <c r="K1566" s="14"/>
      <c r="L1566" s="14"/>
      <c r="M1566" s="14"/>
      <c r="N1566" s="14">
        <v>30</v>
      </c>
      <c r="O1566" s="14"/>
      <c r="P1566" s="14"/>
      <c r="Q1566" s="14" t="s">
        <v>119</v>
      </c>
      <c r="R1566" s="14" t="s">
        <v>108</v>
      </c>
      <c r="S1566" s="14" t="s">
        <v>120</v>
      </c>
      <c r="T1566" s="14" t="s">
        <v>120</v>
      </c>
      <c r="U1566" s="14" t="s">
        <v>120</v>
      </c>
      <c r="V1566" s="14" t="s">
        <v>120</v>
      </c>
      <c r="W1566" s="14">
        <v>10</v>
      </c>
      <c r="X1566" s="14">
        <v>28</v>
      </c>
      <c r="Y1566" s="14">
        <v>110</v>
      </c>
      <c r="Z1566" s="14" t="s">
        <v>1197</v>
      </c>
      <c r="AA1566" s="14" t="s">
        <v>5390</v>
      </c>
      <c r="AB1566" s="14" t="s">
        <v>658</v>
      </c>
      <c r="AC1566" s="28"/>
      <c r="AD1566" s="28"/>
      <c r="AE1566" s="28"/>
      <c r="AF1566" s="28"/>
    </row>
    <row r="1567" ht="99.75" spans="1:32">
      <c r="A1567" s="32" t="s">
        <v>58</v>
      </c>
      <c r="B1567" s="14" t="s">
        <v>5391</v>
      </c>
      <c r="C1567" s="14" t="s">
        <v>5392</v>
      </c>
      <c r="D1567" s="14" t="s">
        <v>658</v>
      </c>
      <c r="E1567" s="14" t="s">
        <v>1357</v>
      </c>
      <c r="F1567" s="14" t="s">
        <v>106</v>
      </c>
      <c r="G1567" s="14" t="s">
        <v>2017</v>
      </c>
      <c r="H1567" s="14" t="s">
        <v>1358</v>
      </c>
      <c r="I1567" s="14">
        <v>30</v>
      </c>
      <c r="J1567" s="14">
        <v>30</v>
      </c>
      <c r="K1567" s="14"/>
      <c r="L1567" s="14"/>
      <c r="M1567" s="14"/>
      <c r="N1567" s="14">
        <v>30</v>
      </c>
      <c r="O1567" s="14"/>
      <c r="P1567" s="14"/>
      <c r="Q1567" s="14" t="s">
        <v>119</v>
      </c>
      <c r="R1567" s="14" t="s">
        <v>120</v>
      </c>
      <c r="S1567" s="14" t="s">
        <v>120</v>
      </c>
      <c r="T1567" s="14" t="s">
        <v>120</v>
      </c>
      <c r="U1567" s="14" t="s">
        <v>120</v>
      </c>
      <c r="V1567" s="14" t="s">
        <v>120</v>
      </c>
      <c r="W1567" s="14">
        <v>4</v>
      </c>
      <c r="X1567" s="14">
        <v>8</v>
      </c>
      <c r="Y1567" s="14">
        <v>133</v>
      </c>
      <c r="Z1567" s="14" t="s">
        <v>1197</v>
      </c>
      <c r="AA1567" s="14" t="s">
        <v>5393</v>
      </c>
      <c r="AB1567" s="14" t="s">
        <v>658</v>
      </c>
      <c r="AC1567" s="28"/>
      <c r="AD1567" s="28"/>
      <c r="AE1567" s="28"/>
      <c r="AF1567" s="28"/>
    </row>
    <row r="1568" ht="99.75" spans="1:32">
      <c r="A1568" s="32" t="s">
        <v>58</v>
      </c>
      <c r="B1568" s="14" t="s">
        <v>5394</v>
      </c>
      <c r="C1568" s="14" t="s">
        <v>5395</v>
      </c>
      <c r="D1568" s="14" t="s">
        <v>658</v>
      </c>
      <c r="E1568" s="14" t="s">
        <v>1341</v>
      </c>
      <c r="F1568" s="14" t="s">
        <v>106</v>
      </c>
      <c r="G1568" s="14" t="s">
        <v>2017</v>
      </c>
      <c r="H1568" s="14" t="s">
        <v>1342</v>
      </c>
      <c r="I1568" s="14">
        <v>6</v>
      </c>
      <c r="J1568" s="14">
        <v>6</v>
      </c>
      <c r="K1568" s="14"/>
      <c r="L1568" s="14"/>
      <c r="M1568" s="14"/>
      <c r="N1568" s="14">
        <v>6</v>
      </c>
      <c r="O1568" s="14"/>
      <c r="P1568" s="14"/>
      <c r="Q1568" s="14" t="s">
        <v>119</v>
      </c>
      <c r="R1568" s="14" t="s">
        <v>108</v>
      </c>
      <c r="S1568" s="14" t="s">
        <v>108</v>
      </c>
      <c r="T1568" s="14" t="s">
        <v>108</v>
      </c>
      <c r="U1568" s="14" t="s">
        <v>108</v>
      </c>
      <c r="V1568" s="14" t="s">
        <v>120</v>
      </c>
      <c r="W1568" s="14">
        <v>25</v>
      </c>
      <c r="X1568" s="14">
        <v>98</v>
      </c>
      <c r="Y1568" s="14">
        <v>1061</v>
      </c>
      <c r="Z1568" s="14" t="s">
        <v>1197</v>
      </c>
      <c r="AA1568" s="14" t="s">
        <v>5242</v>
      </c>
      <c r="AB1568" s="14" t="s">
        <v>658</v>
      </c>
      <c r="AC1568" s="28"/>
      <c r="AD1568" s="28"/>
      <c r="AE1568" s="28"/>
      <c r="AF1568" s="28"/>
    </row>
    <row r="1569" ht="42.75" spans="1:32">
      <c r="A1569" s="32" t="s">
        <v>58</v>
      </c>
      <c r="B1569" s="14" t="s">
        <v>5396</v>
      </c>
      <c r="C1569" s="14" t="s">
        <v>5397</v>
      </c>
      <c r="D1569" s="14" t="s">
        <v>763</v>
      </c>
      <c r="E1569" s="14" t="s">
        <v>785</v>
      </c>
      <c r="F1569" s="14" t="s">
        <v>106</v>
      </c>
      <c r="G1569" s="14" t="s">
        <v>765</v>
      </c>
      <c r="H1569" s="14" t="s">
        <v>786</v>
      </c>
      <c r="I1569" s="14">
        <v>60</v>
      </c>
      <c r="J1569" s="14">
        <v>60</v>
      </c>
      <c r="K1569" s="14"/>
      <c r="L1569" s="14"/>
      <c r="M1569" s="14"/>
      <c r="N1569" s="14">
        <v>60</v>
      </c>
      <c r="O1569" s="14"/>
      <c r="P1569" s="14"/>
      <c r="Q1569" s="14" t="s">
        <v>119</v>
      </c>
      <c r="R1569" s="14" t="s">
        <v>108</v>
      </c>
      <c r="S1569" s="14" t="s">
        <v>108</v>
      </c>
      <c r="T1569" s="14" t="s">
        <v>120</v>
      </c>
      <c r="U1569" s="14" t="s">
        <v>120</v>
      </c>
      <c r="V1569" s="14" t="s">
        <v>120</v>
      </c>
      <c r="W1569" s="14">
        <v>47</v>
      </c>
      <c r="X1569" s="14">
        <v>153</v>
      </c>
      <c r="Y1569" s="14">
        <v>460</v>
      </c>
      <c r="Z1569" s="14" t="s">
        <v>1197</v>
      </c>
      <c r="AA1569" s="14" t="s">
        <v>5398</v>
      </c>
      <c r="AB1569" s="14" t="s">
        <v>763</v>
      </c>
      <c r="AC1569" s="28"/>
      <c r="AD1569" s="28"/>
      <c r="AE1569" s="28"/>
      <c r="AF1569" s="28"/>
    </row>
    <row r="1570" ht="71.25" spans="1:32">
      <c r="A1570" s="32" t="s">
        <v>58</v>
      </c>
      <c r="B1570" s="14" t="s">
        <v>5399</v>
      </c>
      <c r="C1570" s="14" t="s">
        <v>5400</v>
      </c>
      <c r="D1570" s="14" t="s">
        <v>763</v>
      </c>
      <c r="E1570" s="14" t="s">
        <v>775</v>
      </c>
      <c r="F1570" s="14" t="s">
        <v>106</v>
      </c>
      <c r="G1570" s="14" t="s">
        <v>765</v>
      </c>
      <c r="H1570" s="14" t="s">
        <v>776</v>
      </c>
      <c r="I1570" s="14">
        <v>85</v>
      </c>
      <c r="J1570" s="14">
        <v>85</v>
      </c>
      <c r="K1570" s="14"/>
      <c r="L1570" s="14"/>
      <c r="M1570" s="14"/>
      <c r="N1570" s="14">
        <v>85</v>
      </c>
      <c r="O1570" s="14"/>
      <c r="P1570" s="14"/>
      <c r="Q1570" s="14" t="s">
        <v>119</v>
      </c>
      <c r="R1570" s="14" t="s">
        <v>108</v>
      </c>
      <c r="S1570" s="14" t="s">
        <v>108</v>
      </c>
      <c r="T1570" s="14" t="s">
        <v>120</v>
      </c>
      <c r="U1570" s="14" t="s">
        <v>120</v>
      </c>
      <c r="V1570" s="14" t="s">
        <v>120</v>
      </c>
      <c r="W1570" s="14">
        <v>35</v>
      </c>
      <c r="X1570" s="14">
        <v>115</v>
      </c>
      <c r="Y1570" s="14">
        <v>590</v>
      </c>
      <c r="Z1570" s="14" t="s">
        <v>1197</v>
      </c>
      <c r="AA1570" s="14" t="s">
        <v>5401</v>
      </c>
      <c r="AB1570" s="14" t="s">
        <v>763</v>
      </c>
      <c r="AC1570" s="28"/>
      <c r="AD1570" s="28"/>
      <c r="AE1570" s="28"/>
      <c r="AF1570" s="28"/>
    </row>
    <row r="1571" ht="99.75" spans="1:32">
      <c r="A1571" s="32" t="s">
        <v>58</v>
      </c>
      <c r="B1571" s="14" t="s">
        <v>5402</v>
      </c>
      <c r="C1571" s="14" t="s">
        <v>5403</v>
      </c>
      <c r="D1571" s="14" t="s">
        <v>763</v>
      </c>
      <c r="E1571" s="14" t="s">
        <v>1370</v>
      </c>
      <c r="F1571" s="14" t="s">
        <v>106</v>
      </c>
      <c r="G1571" s="14" t="s">
        <v>765</v>
      </c>
      <c r="H1571" s="14" t="s">
        <v>1371</v>
      </c>
      <c r="I1571" s="14">
        <v>30</v>
      </c>
      <c r="J1571" s="14">
        <v>30</v>
      </c>
      <c r="K1571" s="14"/>
      <c r="L1571" s="14"/>
      <c r="M1571" s="14"/>
      <c r="N1571" s="14">
        <v>30</v>
      </c>
      <c r="O1571" s="14"/>
      <c r="P1571" s="14"/>
      <c r="Q1571" s="14" t="s">
        <v>119</v>
      </c>
      <c r="R1571" s="14" t="s">
        <v>108</v>
      </c>
      <c r="S1571" s="14" t="s">
        <v>108</v>
      </c>
      <c r="T1571" s="14" t="s">
        <v>120</v>
      </c>
      <c r="U1571" s="14" t="s">
        <v>120</v>
      </c>
      <c r="V1571" s="14" t="s">
        <v>120</v>
      </c>
      <c r="W1571" s="14">
        <v>129</v>
      </c>
      <c r="X1571" s="14">
        <v>462</v>
      </c>
      <c r="Y1571" s="14">
        <v>462</v>
      </c>
      <c r="Z1571" s="14" t="s">
        <v>1197</v>
      </c>
      <c r="AA1571" s="14" t="s">
        <v>5404</v>
      </c>
      <c r="AB1571" s="14" t="s">
        <v>763</v>
      </c>
      <c r="AC1571" s="28"/>
      <c r="AD1571" s="28"/>
      <c r="AE1571" s="28"/>
      <c r="AF1571" s="28"/>
    </row>
    <row r="1572" ht="85.5" spans="1:32">
      <c r="A1572" s="32" t="s">
        <v>58</v>
      </c>
      <c r="B1572" s="14" t="s">
        <v>5405</v>
      </c>
      <c r="C1572" s="14" t="s">
        <v>5406</v>
      </c>
      <c r="D1572" s="14" t="s">
        <v>763</v>
      </c>
      <c r="E1572" s="14" t="s">
        <v>2484</v>
      </c>
      <c r="F1572" s="14" t="s">
        <v>106</v>
      </c>
      <c r="G1572" s="14" t="s">
        <v>765</v>
      </c>
      <c r="H1572" s="14" t="s">
        <v>2485</v>
      </c>
      <c r="I1572" s="14">
        <v>70</v>
      </c>
      <c r="J1572" s="14">
        <v>70</v>
      </c>
      <c r="K1572" s="14"/>
      <c r="L1572" s="14"/>
      <c r="M1572" s="14"/>
      <c r="N1572" s="14">
        <v>70</v>
      </c>
      <c r="O1572" s="14"/>
      <c r="P1572" s="14"/>
      <c r="Q1572" s="14" t="s">
        <v>119</v>
      </c>
      <c r="R1572" s="14" t="s">
        <v>108</v>
      </c>
      <c r="S1572" s="14" t="s">
        <v>108</v>
      </c>
      <c r="T1572" s="14" t="s">
        <v>120</v>
      </c>
      <c r="U1572" s="14" t="s">
        <v>120</v>
      </c>
      <c r="V1572" s="14" t="s">
        <v>120</v>
      </c>
      <c r="W1572" s="14">
        <v>20</v>
      </c>
      <c r="X1572" s="14">
        <v>81</v>
      </c>
      <c r="Y1572" s="14">
        <v>81</v>
      </c>
      <c r="Z1572" s="14" t="s">
        <v>1197</v>
      </c>
      <c r="AA1572" s="14" t="s">
        <v>5407</v>
      </c>
      <c r="AB1572" s="14" t="s">
        <v>763</v>
      </c>
      <c r="AC1572" s="28"/>
      <c r="AD1572" s="28"/>
      <c r="AE1572" s="28"/>
      <c r="AF1572" s="28"/>
    </row>
    <row r="1573" ht="114" spans="1:32">
      <c r="A1573" s="32" t="s">
        <v>58</v>
      </c>
      <c r="B1573" s="14" t="s">
        <v>5408</v>
      </c>
      <c r="C1573" s="14" t="s">
        <v>5409</v>
      </c>
      <c r="D1573" s="14" t="s">
        <v>763</v>
      </c>
      <c r="E1573" s="14" t="s">
        <v>780</v>
      </c>
      <c r="F1573" s="14" t="s">
        <v>106</v>
      </c>
      <c r="G1573" s="14" t="s">
        <v>765</v>
      </c>
      <c r="H1573" s="14" t="s">
        <v>781</v>
      </c>
      <c r="I1573" s="14">
        <v>15</v>
      </c>
      <c r="J1573" s="14">
        <v>15</v>
      </c>
      <c r="K1573" s="14"/>
      <c r="L1573" s="14"/>
      <c r="M1573" s="14"/>
      <c r="N1573" s="14">
        <v>15</v>
      </c>
      <c r="O1573" s="14"/>
      <c r="P1573" s="14"/>
      <c r="Q1573" s="14" t="s">
        <v>119</v>
      </c>
      <c r="R1573" s="14" t="s">
        <v>108</v>
      </c>
      <c r="S1573" s="14" t="s">
        <v>108</v>
      </c>
      <c r="T1573" s="14" t="s">
        <v>120</v>
      </c>
      <c r="U1573" s="14" t="s">
        <v>120</v>
      </c>
      <c r="V1573" s="14" t="s">
        <v>120</v>
      </c>
      <c r="W1573" s="14">
        <v>8</v>
      </c>
      <c r="X1573" s="14">
        <v>28</v>
      </c>
      <c r="Y1573" s="14">
        <v>156</v>
      </c>
      <c r="Z1573" s="14" t="s">
        <v>1197</v>
      </c>
      <c r="AA1573" s="14" t="s">
        <v>5410</v>
      </c>
      <c r="AB1573" s="14" t="s">
        <v>763</v>
      </c>
      <c r="AC1573" s="28"/>
      <c r="AD1573" s="28"/>
      <c r="AE1573" s="28"/>
      <c r="AF1573" s="28"/>
    </row>
    <row r="1574" ht="99.75" spans="1:32">
      <c r="A1574" s="32" t="s">
        <v>58</v>
      </c>
      <c r="B1574" s="14" t="s">
        <v>5411</v>
      </c>
      <c r="C1574" s="14" t="s">
        <v>5412</v>
      </c>
      <c r="D1574" s="14" t="s">
        <v>763</v>
      </c>
      <c r="E1574" s="14" t="s">
        <v>1365</v>
      </c>
      <c r="F1574" s="14" t="s">
        <v>106</v>
      </c>
      <c r="G1574" s="14" t="s">
        <v>765</v>
      </c>
      <c r="H1574" s="14" t="s">
        <v>1366</v>
      </c>
      <c r="I1574" s="14">
        <v>100</v>
      </c>
      <c r="J1574" s="14">
        <v>100</v>
      </c>
      <c r="K1574" s="14"/>
      <c r="L1574" s="14"/>
      <c r="M1574" s="14"/>
      <c r="N1574" s="14">
        <v>100</v>
      </c>
      <c r="O1574" s="14"/>
      <c r="P1574" s="14"/>
      <c r="Q1574" s="14" t="s">
        <v>119</v>
      </c>
      <c r="R1574" s="14" t="s">
        <v>108</v>
      </c>
      <c r="S1574" s="14" t="s">
        <v>108</v>
      </c>
      <c r="T1574" s="14" t="s">
        <v>120</v>
      </c>
      <c r="U1574" s="14" t="s">
        <v>120</v>
      </c>
      <c r="V1574" s="14" t="s">
        <v>120</v>
      </c>
      <c r="W1574" s="14">
        <v>18</v>
      </c>
      <c r="X1574" s="14">
        <v>86</v>
      </c>
      <c r="Y1574" s="14">
        <v>499</v>
      </c>
      <c r="Z1574" s="14" t="s">
        <v>1197</v>
      </c>
      <c r="AA1574" s="14" t="s">
        <v>5413</v>
      </c>
      <c r="AB1574" s="14" t="s">
        <v>763</v>
      </c>
      <c r="AC1574" s="28"/>
      <c r="AD1574" s="28"/>
      <c r="AE1574" s="28"/>
      <c r="AF1574" s="28"/>
    </row>
    <row r="1575" ht="142.5" spans="1:32">
      <c r="A1575" s="32" t="s">
        <v>58</v>
      </c>
      <c r="B1575" s="14" t="s">
        <v>5414</v>
      </c>
      <c r="C1575" s="14" t="s">
        <v>5415</v>
      </c>
      <c r="D1575" s="14" t="s">
        <v>763</v>
      </c>
      <c r="E1575" s="14" t="s">
        <v>780</v>
      </c>
      <c r="F1575" s="14" t="s">
        <v>106</v>
      </c>
      <c r="G1575" s="14" t="s">
        <v>765</v>
      </c>
      <c r="H1575" s="14" t="s">
        <v>781</v>
      </c>
      <c r="I1575" s="14">
        <v>100</v>
      </c>
      <c r="J1575" s="14">
        <v>100</v>
      </c>
      <c r="K1575" s="14"/>
      <c r="L1575" s="14"/>
      <c r="M1575" s="14"/>
      <c r="N1575" s="14">
        <v>100</v>
      </c>
      <c r="O1575" s="14"/>
      <c r="P1575" s="14"/>
      <c r="Q1575" s="14" t="s">
        <v>119</v>
      </c>
      <c r="R1575" s="14" t="s">
        <v>108</v>
      </c>
      <c r="S1575" s="14" t="s">
        <v>108</v>
      </c>
      <c r="T1575" s="14" t="s">
        <v>108</v>
      </c>
      <c r="U1575" s="14" t="s">
        <v>108</v>
      </c>
      <c r="V1575" s="14" t="s">
        <v>120</v>
      </c>
      <c r="W1575" s="14">
        <v>72</v>
      </c>
      <c r="X1575" s="14">
        <v>312</v>
      </c>
      <c r="Y1575" s="14">
        <v>1522</v>
      </c>
      <c r="Z1575" s="14" t="s">
        <v>1197</v>
      </c>
      <c r="AA1575" s="14" t="s">
        <v>5416</v>
      </c>
      <c r="AB1575" s="14" t="s">
        <v>763</v>
      </c>
      <c r="AC1575" s="28"/>
      <c r="AD1575" s="28"/>
      <c r="AE1575" s="28"/>
      <c r="AF1575" s="28"/>
    </row>
    <row r="1576" ht="142.5" spans="1:32">
      <c r="A1576" s="32" t="s">
        <v>58</v>
      </c>
      <c r="B1576" s="14" t="s">
        <v>5417</v>
      </c>
      <c r="C1576" s="14" t="s">
        <v>5418</v>
      </c>
      <c r="D1576" s="14" t="s">
        <v>790</v>
      </c>
      <c r="E1576" s="14" t="s">
        <v>791</v>
      </c>
      <c r="F1576" s="14" t="s">
        <v>106</v>
      </c>
      <c r="G1576" s="14" t="s">
        <v>792</v>
      </c>
      <c r="H1576" s="14" t="s">
        <v>793</v>
      </c>
      <c r="I1576" s="14">
        <v>55</v>
      </c>
      <c r="J1576" s="14">
        <v>55</v>
      </c>
      <c r="K1576" s="14">
        <v>55</v>
      </c>
      <c r="L1576" s="14"/>
      <c r="M1576" s="14"/>
      <c r="N1576" s="14"/>
      <c r="O1576" s="14"/>
      <c r="P1576" s="14"/>
      <c r="Q1576" s="14" t="s">
        <v>119</v>
      </c>
      <c r="R1576" s="14" t="s">
        <v>108</v>
      </c>
      <c r="S1576" s="14" t="s">
        <v>108</v>
      </c>
      <c r="T1576" s="14" t="s">
        <v>120</v>
      </c>
      <c r="U1576" s="14" t="s">
        <v>120</v>
      </c>
      <c r="V1576" s="14" t="s">
        <v>120</v>
      </c>
      <c r="W1576" s="14">
        <v>46</v>
      </c>
      <c r="X1576" s="14">
        <v>163</v>
      </c>
      <c r="Y1576" s="14">
        <v>542</v>
      </c>
      <c r="Z1576" s="14" t="s">
        <v>1197</v>
      </c>
      <c r="AA1576" s="14" t="s">
        <v>5419</v>
      </c>
      <c r="AB1576" s="14" t="s">
        <v>790</v>
      </c>
      <c r="AC1576" s="28"/>
      <c r="AD1576" s="28"/>
      <c r="AE1576" s="28"/>
      <c r="AF1576" s="28"/>
    </row>
    <row r="1577" ht="99.75" spans="1:32">
      <c r="A1577" s="32" t="s">
        <v>58</v>
      </c>
      <c r="B1577" s="14" t="s">
        <v>5420</v>
      </c>
      <c r="C1577" s="14" t="s">
        <v>5421</v>
      </c>
      <c r="D1577" s="14" t="s">
        <v>790</v>
      </c>
      <c r="E1577" s="14" t="s">
        <v>802</v>
      </c>
      <c r="F1577" s="14" t="s">
        <v>106</v>
      </c>
      <c r="G1577" s="14" t="s">
        <v>802</v>
      </c>
      <c r="H1577" s="14" t="s">
        <v>804</v>
      </c>
      <c r="I1577" s="14">
        <v>19.8</v>
      </c>
      <c r="J1577" s="14">
        <v>19.8</v>
      </c>
      <c r="K1577" s="14"/>
      <c r="L1577" s="14">
        <v>19.8</v>
      </c>
      <c r="M1577" s="14"/>
      <c r="N1577" s="14"/>
      <c r="O1577" s="14"/>
      <c r="P1577" s="14"/>
      <c r="Q1577" s="14" t="s">
        <v>119</v>
      </c>
      <c r="R1577" s="14" t="s">
        <v>108</v>
      </c>
      <c r="S1577" s="14" t="s">
        <v>108</v>
      </c>
      <c r="T1577" s="14" t="s">
        <v>108</v>
      </c>
      <c r="U1577" s="14" t="s">
        <v>108</v>
      </c>
      <c r="V1577" s="14" t="s">
        <v>120</v>
      </c>
      <c r="W1577" s="14">
        <v>35</v>
      </c>
      <c r="X1577" s="14">
        <v>125</v>
      </c>
      <c r="Y1577" s="14">
        <v>125</v>
      </c>
      <c r="Z1577" s="14" t="s">
        <v>4252</v>
      </c>
      <c r="AA1577" s="14" t="s">
        <v>5422</v>
      </c>
      <c r="AB1577" s="14" t="s">
        <v>790</v>
      </c>
      <c r="AC1577" s="28"/>
      <c r="AD1577" s="28"/>
      <c r="AE1577" s="28"/>
      <c r="AF1577" s="28"/>
    </row>
    <row r="1578" ht="114" spans="1:32">
      <c r="A1578" s="32" t="s">
        <v>58</v>
      </c>
      <c r="B1578" s="14" t="s">
        <v>5423</v>
      </c>
      <c r="C1578" s="14" t="s">
        <v>5424</v>
      </c>
      <c r="D1578" s="14" t="s">
        <v>828</v>
      </c>
      <c r="E1578" s="14" t="s">
        <v>1381</v>
      </c>
      <c r="F1578" s="14" t="s">
        <v>106</v>
      </c>
      <c r="G1578" s="14" t="s">
        <v>1381</v>
      </c>
      <c r="H1578" s="14" t="s">
        <v>1382</v>
      </c>
      <c r="I1578" s="14">
        <v>80</v>
      </c>
      <c r="J1578" s="14">
        <v>80</v>
      </c>
      <c r="K1578" s="14"/>
      <c r="L1578" s="14"/>
      <c r="M1578" s="14">
        <v>80</v>
      </c>
      <c r="N1578" s="14"/>
      <c r="O1578" s="14"/>
      <c r="P1578" s="14"/>
      <c r="Q1578" s="14" t="s">
        <v>119</v>
      </c>
      <c r="R1578" s="14" t="s">
        <v>108</v>
      </c>
      <c r="S1578" s="14" t="s">
        <v>108</v>
      </c>
      <c r="T1578" s="14" t="s">
        <v>120</v>
      </c>
      <c r="U1578" s="14" t="s">
        <v>120</v>
      </c>
      <c r="V1578" s="14" t="s">
        <v>120</v>
      </c>
      <c r="W1578" s="14">
        <v>17</v>
      </c>
      <c r="X1578" s="14">
        <v>68</v>
      </c>
      <c r="Y1578" s="14">
        <v>213</v>
      </c>
      <c r="Z1578" s="14" t="s">
        <v>2116</v>
      </c>
      <c r="AA1578" s="14" t="s">
        <v>5425</v>
      </c>
      <c r="AB1578" s="14" t="s">
        <v>828</v>
      </c>
      <c r="AC1578" s="28"/>
      <c r="AD1578" s="28"/>
      <c r="AE1578" s="28"/>
      <c r="AF1578" s="28"/>
    </row>
    <row r="1579" ht="128.25" spans="1:32">
      <c r="A1579" s="32" t="s">
        <v>58</v>
      </c>
      <c r="B1579" s="14" t="s">
        <v>5426</v>
      </c>
      <c r="C1579" s="14" t="s">
        <v>5427</v>
      </c>
      <c r="D1579" s="14" t="s">
        <v>828</v>
      </c>
      <c r="E1579" s="14" t="s">
        <v>1238</v>
      </c>
      <c r="F1579" s="14" t="s">
        <v>106</v>
      </c>
      <c r="G1579" s="14" t="s">
        <v>1238</v>
      </c>
      <c r="H1579" s="14" t="s">
        <v>1239</v>
      </c>
      <c r="I1579" s="14">
        <v>10.4</v>
      </c>
      <c r="J1579" s="14">
        <v>10.4</v>
      </c>
      <c r="K1579" s="14"/>
      <c r="L1579" s="14"/>
      <c r="M1579" s="14"/>
      <c r="N1579" s="14">
        <v>10.4</v>
      </c>
      <c r="O1579" s="14"/>
      <c r="P1579" s="14"/>
      <c r="Q1579" s="14" t="s">
        <v>119</v>
      </c>
      <c r="R1579" s="14" t="s">
        <v>108</v>
      </c>
      <c r="S1579" s="14" t="s">
        <v>120</v>
      </c>
      <c r="T1579" s="14" t="s">
        <v>120</v>
      </c>
      <c r="U1579" s="14" t="s">
        <v>120</v>
      </c>
      <c r="V1579" s="14" t="s">
        <v>120</v>
      </c>
      <c r="W1579" s="14">
        <v>6</v>
      </c>
      <c r="X1579" s="14">
        <v>14</v>
      </c>
      <c r="Y1579" s="14">
        <v>121</v>
      </c>
      <c r="Z1579" s="14" t="s">
        <v>2116</v>
      </c>
      <c r="AA1579" s="14" t="s">
        <v>5428</v>
      </c>
      <c r="AB1579" s="14" t="s">
        <v>828</v>
      </c>
      <c r="AC1579" s="28"/>
      <c r="AD1579" s="28"/>
      <c r="AE1579" s="28"/>
      <c r="AF1579" s="28"/>
    </row>
    <row r="1580" ht="57" spans="1:32">
      <c r="A1580" s="32" t="s">
        <v>58</v>
      </c>
      <c r="B1580" s="14" t="s">
        <v>5429</v>
      </c>
      <c r="C1580" s="14" t="s">
        <v>5430</v>
      </c>
      <c r="D1580" s="14" t="s">
        <v>828</v>
      </c>
      <c r="E1580" s="14" t="s">
        <v>1248</v>
      </c>
      <c r="F1580" s="14" t="s">
        <v>106</v>
      </c>
      <c r="G1580" s="14" t="s">
        <v>1248</v>
      </c>
      <c r="H1580" s="14" t="s">
        <v>1249</v>
      </c>
      <c r="I1580" s="14">
        <v>29</v>
      </c>
      <c r="J1580" s="14">
        <v>29</v>
      </c>
      <c r="K1580" s="14"/>
      <c r="L1580" s="14"/>
      <c r="M1580" s="14"/>
      <c r="N1580" s="14">
        <v>29</v>
      </c>
      <c r="O1580" s="14"/>
      <c r="P1580" s="14"/>
      <c r="Q1580" s="14" t="s">
        <v>119</v>
      </c>
      <c r="R1580" s="14" t="s">
        <v>108</v>
      </c>
      <c r="S1580" s="14" t="s">
        <v>120</v>
      </c>
      <c r="T1580" s="14" t="s">
        <v>120</v>
      </c>
      <c r="U1580" s="14" t="s">
        <v>120</v>
      </c>
      <c r="V1580" s="14" t="s">
        <v>120</v>
      </c>
      <c r="W1580" s="14">
        <v>16</v>
      </c>
      <c r="X1580" s="14">
        <v>52</v>
      </c>
      <c r="Y1580" s="14">
        <v>221</v>
      </c>
      <c r="Z1580" s="14" t="s">
        <v>1197</v>
      </c>
      <c r="AA1580" s="14" t="s">
        <v>5431</v>
      </c>
      <c r="AB1580" s="14" t="s">
        <v>828</v>
      </c>
      <c r="AC1580" s="28"/>
      <c r="AD1580" s="28"/>
      <c r="AE1580" s="28"/>
      <c r="AF1580" s="28"/>
    </row>
    <row r="1581" ht="114" spans="1:32">
      <c r="A1581" s="32" t="s">
        <v>58</v>
      </c>
      <c r="B1581" s="14" t="s">
        <v>5432</v>
      </c>
      <c r="C1581" s="14" t="s">
        <v>5433</v>
      </c>
      <c r="D1581" s="14" t="s">
        <v>828</v>
      </c>
      <c r="E1581" s="14" t="s">
        <v>1253</v>
      </c>
      <c r="F1581" s="14" t="s">
        <v>106</v>
      </c>
      <c r="G1581" s="14" t="s">
        <v>1253</v>
      </c>
      <c r="H1581" s="14" t="s">
        <v>1254</v>
      </c>
      <c r="I1581" s="14">
        <v>15.6</v>
      </c>
      <c r="J1581" s="14">
        <v>15.6</v>
      </c>
      <c r="K1581" s="14"/>
      <c r="L1581" s="14"/>
      <c r="M1581" s="14"/>
      <c r="N1581" s="14">
        <v>15.6</v>
      </c>
      <c r="O1581" s="14"/>
      <c r="P1581" s="14"/>
      <c r="Q1581" s="14" t="s">
        <v>119</v>
      </c>
      <c r="R1581" s="14" t="s">
        <v>108</v>
      </c>
      <c r="S1581" s="14" t="s">
        <v>120</v>
      </c>
      <c r="T1581" s="14" t="s">
        <v>120</v>
      </c>
      <c r="U1581" s="14" t="s">
        <v>120</v>
      </c>
      <c r="V1581" s="14" t="s">
        <v>120</v>
      </c>
      <c r="W1581" s="14">
        <v>13</v>
      </c>
      <c r="X1581" s="14">
        <v>47</v>
      </c>
      <c r="Y1581" s="14">
        <v>213</v>
      </c>
      <c r="Z1581" s="14" t="s">
        <v>4388</v>
      </c>
      <c r="AA1581" s="14" t="s">
        <v>5434</v>
      </c>
      <c r="AB1581" s="14" t="s">
        <v>828</v>
      </c>
      <c r="AC1581" s="28"/>
      <c r="AD1581" s="28"/>
      <c r="AE1581" s="28"/>
      <c r="AF1581" s="28"/>
    </row>
    <row r="1582" ht="42.75" spans="1:32">
      <c r="A1582" s="32" t="s">
        <v>58</v>
      </c>
      <c r="B1582" s="14" t="s">
        <v>5435</v>
      </c>
      <c r="C1582" s="14" t="s">
        <v>5436</v>
      </c>
      <c r="D1582" s="14" t="s">
        <v>857</v>
      </c>
      <c r="E1582" s="14" t="s">
        <v>895</v>
      </c>
      <c r="F1582" s="14" t="s">
        <v>106</v>
      </c>
      <c r="G1582" s="14" t="s">
        <v>895</v>
      </c>
      <c r="H1582" s="14" t="s">
        <v>2063</v>
      </c>
      <c r="I1582" s="14">
        <v>32</v>
      </c>
      <c r="J1582" s="14">
        <v>32</v>
      </c>
      <c r="K1582" s="14"/>
      <c r="L1582" s="14"/>
      <c r="M1582" s="14"/>
      <c r="N1582" s="14">
        <v>32</v>
      </c>
      <c r="O1582" s="14"/>
      <c r="P1582" s="14"/>
      <c r="Q1582" s="14" t="s">
        <v>119</v>
      </c>
      <c r="R1582" s="14" t="s">
        <v>108</v>
      </c>
      <c r="S1582" s="14" t="s">
        <v>120</v>
      </c>
      <c r="T1582" s="14" t="s">
        <v>120</v>
      </c>
      <c r="U1582" s="14" t="s">
        <v>120</v>
      </c>
      <c r="V1582" s="14" t="s">
        <v>120</v>
      </c>
      <c r="W1582" s="14">
        <v>119</v>
      </c>
      <c r="X1582" s="14">
        <v>342</v>
      </c>
      <c r="Y1582" s="14">
        <v>2293</v>
      </c>
      <c r="Z1582" s="14" t="s">
        <v>4544</v>
      </c>
      <c r="AA1582" s="14" t="s">
        <v>4544</v>
      </c>
      <c r="AB1582" s="14" t="s">
        <v>857</v>
      </c>
      <c r="AC1582" s="28"/>
      <c r="AD1582" s="28"/>
      <c r="AE1582" s="28"/>
      <c r="AF1582" s="28"/>
    </row>
    <row r="1583" ht="171" spans="1:32">
      <c r="A1583" s="32" t="s">
        <v>58</v>
      </c>
      <c r="B1583" s="14" t="s">
        <v>5437</v>
      </c>
      <c r="C1583" s="14" t="s">
        <v>5438</v>
      </c>
      <c r="D1583" s="14" t="s">
        <v>857</v>
      </c>
      <c r="E1583" s="14" t="s">
        <v>4661</v>
      </c>
      <c r="F1583" s="14" t="s">
        <v>106</v>
      </c>
      <c r="G1583" s="14" t="s">
        <v>4661</v>
      </c>
      <c r="H1583" s="14" t="s">
        <v>4662</v>
      </c>
      <c r="I1583" s="14">
        <v>60</v>
      </c>
      <c r="J1583" s="14">
        <v>60</v>
      </c>
      <c r="K1583" s="14"/>
      <c r="L1583" s="14"/>
      <c r="M1583" s="14"/>
      <c r="N1583" s="14">
        <v>60</v>
      </c>
      <c r="O1583" s="14"/>
      <c r="P1583" s="14"/>
      <c r="Q1583" s="14" t="s">
        <v>119</v>
      </c>
      <c r="R1583" s="14" t="s">
        <v>108</v>
      </c>
      <c r="S1583" s="14" t="s">
        <v>108</v>
      </c>
      <c r="T1583" s="14" t="s">
        <v>120</v>
      </c>
      <c r="U1583" s="14" t="s">
        <v>120</v>
      </c>
      <c r="V1583" s="14" t="s">
        <v>120</v>
      </c>
      <c r="W1583" s="14">
        <v>12</v>
      </c>
      <c r="X1583" s="14">
        <v>30</v>
      </c>
      <c r="Y1583" s="14">
        <v>210</v>
      </c>
      <c r="Z1583" s="14" t="s">
        <v>5439</v>
      </c>
      <c r="AA1583" s="14" t="s">
        <v>5440</v>
      </c>
      <c r="AB1583" s="14" t="s">
        <v>857</v>
      </c>
      <c r="AC1583" s="28"/>
      <c r="AD1583" s="28"/>
      <c r="AE1583" s="28"/>
      <c r="AF1583" s="28"/>
    </row>
    <row r="1584" ht="57" spans="1:32">
      <c r="A1584" s="32" t="s">
        <v>58</v>
      </c>
      <c r="B1584" s="14" t="s">
        <v>5441</v>
      </c>
      <c r="C1584" s="14" t="s">
        <v>5442</v>
      </c>
      <c r="D1584" s="14" t="s">
        <v>857</v>
      </c>
      <c r="E1584" s="14" t="s">
        <v>1152</v>
      </c>
      <c r="F1584" s="14" t="s">
        <v>106</v>
      </c>
      <c r="G1584" s="14" t="s">
        <v>1152</v>
      </c>
      <c r="H1584" s="14" t="s">
        <v>1153</v>
      </c>
      <c r="I1584" s="14">
        <v>59</v>
      </c>
      <c r="J1584" s="14">
        <v>59</v>
      </c>
      <c r="K1584" s="14"/>
      <c r="L1584" s="14"/>
      <c r="M1584" s="14"/>
      <c r="N1584" s="14">
        <v>59</v>
      </c>
      <c r="O1584" s="14"/>
      <c r="P1584" s="14"/>
      <c r="Q1584" s="14" t="s">
        <v>119</v>
      </c>
      <c r="R1584" s="14" t="s">
        <v>108</v>
      </c>
      <c r="S1584" s="14" t="s">
        <v>108</v>
      </c>
      <c r="T1584" s="14" t="s">
        <v>120</v>
      </c>
      <c r="U1584" s="14" t="s">
        <v>120</v>
      </c>
      <c r="V1584" s="14" t="s">
        <v>120</v>
      </c>
      <c r="W1584" s="14">
        <v>120</v>
      </c>
      <c r="X1584" s="14">
        <v>445</v>
      </c>
      <c r="Y1584" s="14">
        <v>1715</v>
      </c>
      <c r="Z1584" s="14" t="s">
        <v>4578</v>
      </c>
      <c r="AA1584" s="14" t="s">
        <v>4558</v>
      </c>
      <c r="AB1584" s="14" t="s">
        <v>857</v>
      </c>
      <c r="AC1584" s="28"/>
      <c r="AD1584" s="28"/>
      <c r="AE1584" s="28"/>
      <c r="AF1584" s="28"/>
    </row>
    <row r="1585" ht="71.25" spans="1:32">
      <c r="A1585" s="32" t="s">
        <v>58</v>
      </c>
      <c r="B1585" s="14" t="s">
        <v>5443</v>
      </c>
      <c r="C1585" s="14" t="s">
        <v>5444</v>
      </c>
      <c r="D1585" s="14" t="s">
        <v>857</v>
      </c>
      <c r="E1585" s="14" t="s">
        <v>920</v>
      </c>
      <c r="F1585" s="14" t="s">
        <v>106</v>
      </c>
      <c r="G1585" s="14" t="s">
        <v>920</v>
      </c>
      <c r="H1585" s="14" t="s">
        <v>921</v>
      </c>
      <c r="I1585" s="14">
        <v>45</v>
      </c>
      <c r="J1585" s="14">
        <v>45</v>
      </c>
      <c r="K1585" s="14"/>
      <c r="L1585" s="14"/>
      <c r="M1585" s="14"/>
      <c r="N1585" s="14">
        <v>45</v>
      </c>
      <c r="O1585" s="14"/>
      <c r="P1585" s="14"/>
      <c r="Q1585" s="14" t="s">
        <v>119</v>
      </c>
      <c r="R1585" s="14" t="s">
        <v>108</v>
      </c>
      <c r="S1585" s="14" t="s">
        <v>108</v>
      </c>
      <c r="T1585" s="14" t="s">
        <v>120</v>
      </c>
      <c r="U1585" s="14" t="s">
        <v>120</v>
      </c>
      <c r="V1585" s="14" t="s">
        <v>120</v>
      </c>
      <c r="W1585" s="14">
        <v>20</v>
      </c>
      <c r="X1585" s="14">
        <v>65</v>
      </c>
      <c r="Y1585" s="14">
        <v>384</v>
      </c>
      <c r="Z1585" s="14" t="s">
        <v>5445</v>
      </c>
      <c r="AA1585" s="14" t="s">
        <v>5445</v>
      </c>
      <c r="AB1585" s="14" t="s">
        <v>857</v>
      </c>
      <c r="AC1585" s="28"/>
      <c r="AD1585" s="28"/>
      <c r="AE1585" s="28"/>
      <c r="AF1585" s="28"/>
    </row>
    <row r="1586" ht="71.25" spans="1:32">
      <c r="A1586" s="32" t="s">
        <v>58</v>
      </c>
      <c r="B1586" s="14" t="s">
        <v>5446</v>
      </c>
      <c r="C1586" s="14" t="s">
        <v>5447</v>
      </c>
      <c r="D1586" s="14" t="s">
        <v>857</v>
      </c>
      <c r="E1586" s="14" t="s">
        <v>253</v>
      </c>
      <c r="F1586" s="14" t="s">
        <v>106</v>
      </c>
      <c r="G1586" s="14" t="s">
        <v>253</v>
      </c>
      <c r="H1586" s="14" t="s">
        <v>873</v>
      </c>
      <c r="I1586" s="14">
        <v>84</v>
      </c>
      <c r="J1586" s="14">
        <v>84</v>
      </c>
      <c r="K1586" s="14"/>
      <c r="L1586" s="14"/>
      <c r="M1586" s="14"/>
      <c r="N1586" s="14">
        <v>84</v>
      </c>
      <c r="O1586" s="14"/>
      <c r="P1586" s="14"/>
      <c r="Q1586" s="14" t="s">
        <v>119</v>
      </c>
      <c r="R1586" s="14" t="s">
        <v>108</v>
      </c>
      <c r="S1586" s="14" t="s">
        <v>120</v>
      </c>
      <c r="T1586" s="14" t="s">
        <v>120</v>
      </c>
      <c r="U1586" s="14" t="s">
        <v>120</v>
      </c>
      <c r="V1586" s="14" t="s">
        <v>120</v>
      </c>
      <c r="W1586" s="14">
        <v>57</v>
      </c>
      <c r="X1586" s="14">
        <v>177</v>
      </c>
      <c r="Y1586" s="14">
        <v>738</v>
      </c>
      <c r="Z1586" s="14" t="s">
        <v>3387</v>
      </c>
      <c r="AA1586" s="14" t="s">
        <v>3387</v>
      </c>
      <c r="AB1586" s="14" t="s">
        <v>857</v>
      </c>
      <c r="AC1586" s="28"/>
      <c r="AD1586" s="28"/>
      <c r="AE1586" s="28"/>
      <c r="AF1586" s="28"/>
    </row>
    <row r="1587" ht="142.5" spans="1:32">
      <c r="A1587" s="32" t="s">
        <v>58</v>
      </c>
      <c r="B1587" s="14" t="s">
        <v>5448</v>
      </c>
      <c r="C1587" s="14" t="s">
        <v>5449</v>
      </c>
      <c r="D1587" s="14" t="s">
        <v>857</v>
      </c>
      <c r="E1587" s="14" t="s">
        <v>890</v>
      </c>
      <c r="F1587" s="14" t="s">
        <v>106</v>
      </c>
      <c r="G1587" s="14" t="s">
        <v>890</v>
      </c>
      <c r="H1587" s="14" t="s">
        <v>538</v>
      </c>
      <c r="I1587" s="14">
        <v>13</v>
      </c>
      <c r="J1587" s="14">
        <v>13</v>
      </c>
      <c r="K1587" s="14"/>
      <c r="L1587" s="14"/>
      <c r="M1587" s="14"/>
      <c r="N1587" s="14">
        <v>13</v>
      </c>
      <c r="O1587" s="14"/>
      <c r="P1587" s="14"/>
      <c r="Q1587" s="14" t="s">
        <v>119</v>
      </c>
      <c r="R1587" s="14" t="s">
        <v>108</v>
      </c>
      <c r="S1587" s="14" t="s">
        <v>108</v>
      </c>
      <c r="T1587" s="14" t="s">
        <v>108</v>
      </c>
      <c r="U1587" s="14" t="s">
        <v>108</v>
      </c>
      <c r="V1587" s="14" t="s">
        <v>120</v>
      </c>
      <c r="W1587" s="14">
        <v>87</v>
      </c>
      <c r="X1587" s="14">
        <v>296</v>
      </c>
      <c r="Y1587" s="14">
        <v>1149</v>
      </c>
      <c r="Z1587" s="14" t="s">
        <v>891</v>
      </c>
      <c r="AA1587" s="14" t="s">
        <v>5450</v>
      </c>
      <c r="AB1587" s="14" t="s">
        <v>857</v>
      </c>
      <c r="AC1587" s="28"/>
      <c r="AD1587" s="28"/>
      <c r="AE1587" s="28"/>
      <c r="AF1587" s="28"/>
    </row>
    <row r="1588" ht="128.25" spans="1:32">
      <c r="A1588" s="32" t="s">
        <v>58</v>
      </c>
      <c r="B1588" s="14" t="s">
        <v>5451</v>
      </c>
      <c r="C1588" s="14" t="s">
        <v>5452</v>
      </c>
      <c r="D1588" s="14" t="s">
        <v>857</v>
      </c>
      <c r="E1588" s="14" t="s">
        <v>903</v>
      </c>
      <c r="F1588" s="14" t="s">
        <v>106</v>
      </c>
      <c r="G1588" s="14" t="s">
        <v>903</v>
      </c>
      <c r="H1588" s="14" t="s">
        <v>904</v>
      </c>
      <c r="I1588" s="14">
        <v>80</v>
      </c>
      <c r="J1588" s="14">
        <v>80</v>
      </c>
      <c r="K1588" s="14"/>
      <c r="L1588" s="14"/>
      <c r="M1588" s="14"/>
      <c r="N1588" s="14">
        <v>80</v>
      </c>
      <c r="O1588" s="14"/>
      <c r="P1588" s="14"/>
      <c r="Q1588" s="14" t="s">
        <v>119</v>
      </c>
      <c r="R1588" s="14" t="s">
        <v>108</v>
      </c>
      <c r="S1588" s="14" t="s">
        <v>108</v>
      </c>
      <c r="T1588" s="14" t="s">
        <v>108</v>
      </c>
      <c r="U1588" s="14" t="s">
        <v>108</v>
      </c>
      <c r="V1588" s="14" t="s">
        <v>120</v>
      </c>
      <c r="W1588" s="14">
        <v>45</v>
      </c>
      <c r="X1588" s="14">
        <v>115</v>
      </c>
      <c r="Y1588" s="14">
        <v>115</v>
      </c>
      <c r="Z1588" s="14" t="s">
        <v>5453</v>
      </c>
      <c r="AA1588" s="14" t="s">
        <v>4558</v>
      </c>
      <c r="AB1588" s="14" t="s">
        <v>857</v>
      </c>
      <c r="AC1588" s="28"/>
      <c r="AD1588" s="28"/>
      <c r="AE1588" s="28"/>
      <c r="AF1588" s="28"/>
    </row>
    <row r="1589" ht="42.75" spans="1:32">
      <c r="A1589" s="32" t="s">
        <v>58</v>
      </c>
      <c r="B1589" s="14" t="s">
        <v>5454</v>
      </c>
      <c r="C1589" s="14" t="s">
        <v>5455</v>
      </c>
      <c r="D1589" s="14" t="s">
        <v>1000</v>
      </c>
      <c r="E1589" s="14" t="s">
        <v>1054</v>
      </c>
      <c r="F1589" s="14" t="s">
        <v>106</v>
      </c>
      <c r="G1589" s="14" t="s">
        <v>1054</v>
      </c>
      <c r="H1589" s="14" t="s">
        <v>1055</v>
      </c>
      <c r="I1589" s="14">
        <v>89.488</v>
      </c>
      <c r="J1589" s="14">
        <v>89.488</v>
      </c>
      <c r="K1589" s="14">
        <v>89.488</v>
      </c>
      <c r="L1589" s="14"/>
      <c r="M1589" s="14"/>
      <c r="N1589" s="14"/>
      <c r="O1589" s="14"/>
      <c r="P1589" s="14"/>
      <c r="Q1589" s="14" t="s">
        <v>119</v>
      </c>
      <c r="R1589" s="14" t="s">
        <v>108</v>
      </c>
      <c r="S1589" s="14" t="s">
        <v>108</v>
      </c>
      <c r="T1589" s="14" t="s">
        <v>108</v>
      </c>
      <c r="U1589" s="14" t="s">
        <v>108</v>
      </c>
      <c r="V1589" s="14" t="s">
        <v>120</v>
      </c>
      <c r="W1589" s="14">
        <v>76</v>
      </c>
      <c r="X1589" s="14">
        <v>196</v>
      </c>
      <c r="Y1589" s="14">
        <v>196</v>
      </c>
      <c r="Z1589" s="14" t="s">
        <v>1197</v>
      </c>
      <c r="AA1589" s="14" t="s">
        <v>4733</v>
      </c>
      <c r="AB1589" s="14" t="s">
        <v>1005</v>
      </c>
      <c r="AC1589" s="28"/>
      <c r="AD1589" s="28"/>
      <c r="AE1589" s="28"/>
      <c r="AF1589" s="28"/>
    </row>
    <row r="1590" ht="57" spans="1:32">
      <c r="A1590" s="32" t="s">
        <v>58</v>
      </c>
      <c r="B1590" s="14" t="s">
        <v>5456</v>
      </c>
      <c r="C1590" s="14" t="s">
        <v>5457</v>
      </c>
      <c r="D1590" s="14" t="s">
        <v>1000</v>
      </c>
      <c r="E1590" s="14" t="s">
        <v>1584</v>
      </c>
      <c r="F1590" s="14" t="s">
        <v>106</v>
      </c>
      <c r="G1590" s="14" t="s">
        <v>1584</v>
      </c>
      <c r="H1590" s="14" t="s">
        <v>2092</v>
      </c>
      <c r="I1590" s="14">
        <v>28</v>
      </c>
      <c r="J1590" s="14">
        <v>28</v>
      </c>
      <c r="K1590" s="14">
        <v>28</v>
      </c>
      <c r="L1590" s="14"/>
      <c r="M1590" s="14"/>
      <c r="N1590" s="14"/>
      <c r="O1590" s="14"/>
      <c r="P1590" s="14"/>
      <c r="Q1590" s="14" t="s">
        <v>119</v>
      </c>
      <c r="R1590" s="14" t="s">
        <v>108</v>
      </c>
      <c r="S1590" s="14" t="s">
        <v>108</v>
      </c>
      <c r="T1590" s="14" t="s">
        <v>120</v>
      </c>
      <c r="U1590" s="14" t="s">
        <v>120</v>
      </c>
      <c r="V1590" s="14" t="s">
        <v>120</v>
      </c>
      <c r="W1590" s="14">
        <v>14</v>
      </c>
      <c r="X1590" s="14">
        <v>26</v>
      </c>
      <c r="Y1590" s="14">
        <v>154</v>
      </c>
      <c r="Z1590" s="14" t="s">
        <v>1197</v>
      </c>
      <c r="AA1590" s="14" t="s">
        <v>4733</v>
      </c>
      <c r="AB1590" s="14" t="s">
        <v>1005</v>
      </c>
      <c r="AC1590" s="28"/>
      <c r="AD1590" s="28"/>
      <c r="AE1590" s="28"/>
      <c r="AF1590" s="28"/>
    </row>
    <row r="1591" ht="57" spans="1:32">
      <c r="A1591" s="32" t="s">
        <v>58</v>
      </c>
      <c r="B1591" s="14" t="s">
        <v>5458</v>
      </c>
      <c r="C1591" s="14" t="s">
        <v>5459</v>
      </c>
      <c r="D1591" s="14" t="s">
        <v>1000</v>
      </c>
      <c r="E1591" s="14" t="s">
        <v>1584</v>
      </c>
      <c r="F1591" s="14" t="s">
        <v>106</v>
      </c>
      <c r="G1591" s="14" t="s">
        <v>1584</v>
      </c>
      <c r="H1591" s="14" t="s">
        <v>2092</v>
      </c>
      <c r="I1591" s="14">
        <v>28</v>
      </c>
      <c r="J1591" s="14">
        <v>28</v>
      </c>
      <c r="K1591" s="14">
        <v>28</v>
      </c>
      <c r="L1591" s="14"/>
      <c r="M1591" s="14"/>
      <c r="N1591" s="14"/>
      <c r="O1591" s="14"/>
      <c r="P1591" s="14"/>
      <c r="Q1591" s="14" t="s">
        <v>119</v>
      </c>
      <c r="R1591" s="14" t="s">
        <v>108</v>
      </c>
      <c r="S1591" s="14" t="s">
        <v>108</v>
      </c>
      <c r="T1591" s="14" t="s">
        <v>120</v>
      </c>
      <c r="U1591" s="14" t="s">
        <v>120</v>
      </c>
      <c r="V1591" s="14" t="s">
        <v>120</v>
      </c>
      <c r="W1591" s="14">
        <v>29</v>
      </c>
      <c r="X1591" s="14">
        <v>104</v>
      </c>
      <c r="Y1591" s="14">
        <v>250</v>
      </c>
      <c r="Z1591" s="14" t="s">
        <v>1197</v>
      </c>
      <c r="AA1591" s="14" t="s">
        <v>4733</v>
      </c>
      <c r="AB1591" s="14" t="s">
        <v>1005</v>
      </c>
      <c r="AC1591" s="28"/>
      <c r="AD1591" s="28"/>
      <c r="AE1591" s="28"/>
      <c r="AF1591" s="28"/>
    </row>
    <row r="1592" ht="71.25" spans="1:32">
      <c r="A1592" s="32" t="s">
        <v>58</v>
      </c>
      <c r="B1592" s="14" t="s">
        <v>5460</v>
      </c>
      <c r="C1592" s="14" t="s">
        <v>5461</v>
      </c>
      <c r="D1592" s="14" t="s">
        <v>1000</v>
      </c>
      <c r="E1592" s="14" t="s">
        <v>2221</v>
      </c>
      <c r="F1592" s="14" t="s">
        <v>106</v>
      </c>
      <c r="G1592" s="14" t="s">
        <v>4732</v>
      </c>
      <c r="H1592" s="14" t="s">
        <v>2222</v>
      </c>
      <c r="I1592" s="14">
        <v>30</v>
      </c>
      <c r="J1592" s="14">
        <v>30</v>
      </c>
      <c r="K1592" s="14">
        <v>30</v>
      </c>
      <c r="L1592" s="14"/>
      <c r="M1592" s="14"/>
      <c r="N1592" s="14"/>
      <c r="O1592" s="14"/>
      <c r="P1592" s="14"/>
      <c r="Q1592" s="14" t="s">
        <v>119</v>
      </c>
      <c r="R1592" s="14" t="s">
        <v>108</v>
      </c>
      <c r="S1592" s="14" t="s">
        <v>120</v>
      </c>
      <c r="T1592" s="14" t="s">
        <v>108</v>
      </c>
      <c r="U1592" s="14" t="s">
        <v>108</v>
      </c>
      <c r="V1592" s="14" t="s">
        <v>120</v>
      </c>
      <c r="W1592" s="14">
        <v>36</v>
      </c>
      <c r="X1592" s="14">
        <v>134</v>
      </c>
      <c r="Y1592" s="14">
        <v>302</v>
      </c>
      <c r="Z1592" s="14" t="s">
        <v>1197</v>
      </c>
      <c r="AA1592" s="14" t="s">
        <v>4810</v>
      </c>
      <c r="AB1592" s="14" t="s">
        <v>1005</v>
      </c>
      <c r="AC1592" s="28"/>
      <c r="AD1592" s="28"/>
      <c r="AE1592" s="28"/>
      <c r="AF1592" s="28"/>
    </row>
    <row r="1593" ht="71.25" spans="1:32">
      <c r="A1593" s="32" t="s">
        <v>58</v>
      </c>
      <c r="B1593" s="14" t="s">
        <v>5462</v>
      </c>
      <c r="C1593" s="14" t="s">
        <v>5463</v>
      </c>
      <c r="D1593" s="14" t="s">
        <v>1000</v>
      </c>
      <c r="E1593" s="14" t="s">
        <v>2221</v>
      </c>
      <c r="F1593" s="14" t="s">
        <v>106</v>
      </c>
      <c r="G1593" s="14" t="s">
        <v>4732</v>
      </c>
      <c r="H1593" s="14" t="s">
        <v>2222</v>
      </c>
      <c r="I1593" s="14">
        <v>30</v>
      </c>
      <c r="J1593" s="14">
        <v>30</v>
      </c>
      <c r="K1593" s="14">
        <v>30</v>
      </c>
      <c r="L1593" s="14"/>
      <c r="M1593" s="14"/>
      <c r="N1593" s="14"/>
      <c r="O1593" s="14"/>
      <c r="P1593" s="14"/>
      <c r="Q1593" s="14" t="s">
        <v>119</v>
      </c>
      <c r="R1593" s="14" t="s">
        <v>108</v>
      </c>
      <c r="S1593" s="14" t="s">
        <v>120</v>
      </c>
      <c r="T1593" s="14" t="s">
        <v>108</v>
      </c>
      <c r="U1593" s="14" t="s">
        <v>108</v>
      </c>
      <c r="V1593" s="14" t="s">
        <v>120</v>
      </c>
      <c r="W1593" s="14">
        <v>36</v>
      </c>
      <c r="X1593" s="14">
        <v>134</v>
      </c>
      <c r="Y1593" s="14">
        <v>302</v>
      </c>
      <c r="Z1593" s="14" t="s">
        <v>1197</v>
      </c>
      <c r="AA1593" s="14" t="s">
        <v>4810</v>
      </c>
      <c r="AB1593" s="14" t="s">
        <v>1005</v>
      </c>
      <c r="AC1593" s="28"/>
      <c r="AD1593" s="28"/>
      <c r="AE1593" s="28"/>
      <c r="AF1593" s="28"/>
    </row>
    <row r="1594" ht="85.5" spans="1:32">
      <c r="A1594" s="32" t="s">
        <v>58</v>
      </c>
      <c r="B1594" s="14" t="s">
        <v>5464</v>
      </c>
      <c r="C1594" s="14" t="s">
        <v>5465</v>
      </c>
      <c r="D1594" s="14" t="s">
        <v>1000</v>
      </c>
      <c r="E1594" s="14" t="s">
        <v>1190</v>
      </c>
      <c r="F1594" s="14" t="s">
        <v>106</v>
      </c>
      <c r="G1594" s="14" t="s">
        <v>357</v>
      </c>
      <c r="H1594" s="14" t="s">
        <v>1192</v>
      </c>
      <c r="I1594" s="14">
        <v>110</v>
      </c>
      <c r="J1594" s="14">
        <v>110</v>
      </c>
      <c r="K1594" s="14">
        <v>110</v>
      </c>
      <c r="L1594" s="14"/>
      <c r="M1594" s="14"/>
      <c r="N1594" s="14"/>
      <c r="O1594" s="14"/>
      <c r="P1594" s="14"/>
      <c r="Q1594" s="14" t="s">
        <v>119</v>
      </c>
      <c r="R1594" s="14" t="s">
        <v>108</v>
      </c>
      <c r="S1594" s="14" t="s">
        <v>120</v>
      </c>
      <c r="T1594" s="14" t="s">
        <v>120</v>
      </c>
      <c r="U1594" s="14" t="s">
        <v>120</v>
      </c>
      <c r="V1594" s="14" t="s">
        <v>120</v>
      </c>
      <c r="W1594" s="14">
        <v>23</v>
      </c>
      <c r="X1594" s="14">
        <v>87</v>
      </c>
      <c r="Y1594" s="14">
        <v>2628</v>
      </c>
      <c r="Z1594" s="14" t="s">
        <v>2120</v>
      </c>
      <c r="AA1594" s="14" t="s">
        <v>4725</v>
      </c>
      <c r="AB1594" s="14" t="s">
        <v>1005</v>
      </c>
      <c r="AC1594" s="28"/>
      <c r="AD1594" s="28"/>
      <c r="AE1594" s="28"/>
      <c r="AF1594" s="28"/>
    </row>
    <row r="1595" ht="57" spans="1:32">
      <c r="A1595" s="32" t="s">
        <v>58</v>
      </c>
      <c r="B1595" s="14" t="s">
        <v>5466</v>
      </c>
      <c r="C1595" s="14" t="s">
        <v>5467</v>
      </c>
      <c r="D1595" s="14" t="s">
        <v>1000</v>
      </c>
      <c r="E1595" s="14" t="s">
        <v>1167</v>
      </c>
      <c r="F1595" s="14" t="s">
        <v>106</v>
      </c>
      <c r="G1595" s="14" t="s">
        <v>5468</v>
      </c>
      <c r="H1595" s="14" t="s">
        <v>1168</v>
      </c>
      <c r="I1595" s="14">
        <v>20</v>
      </c>
      <c r="J1595" s="14">
        <v>20</v>
      </c>
      <c r="K1595" s="14">
        <v>20</v>
      </c>
      <c r="L1595" s="14"/>
      <c r="M1595" s="14"/>
      <c r="N1595" s="14"/>
      <c r="O1595" s="14"/>
      <c r="P1595" s="14"/>
      <c r="Q1595" s="14" t="s">
        <v>119</v>
      </c>
      <c r="R1595" s="14" t="s">
        <v>108</v>
      </c>
      <c r="S1595" s="14" t="s">
        <v>108</v>
      </c>
      <c r="T1595" s="14" t="s">
        <v>120</v>
      </c>
      <c r="U1595" s="14" t="s">
        <v>120</v>
      </c>
      <c r="V1595" s="14" t="s">
        <v>120</v>
      </c>
      <c r="W1595" s="14">
        <v>51</v>
      </c>
      <c r="X1595" s="14">
        <v>203</v>
      </c>
      <c r="Y1595" s="14">
        <v>300</v>
      </c>
      <c r="Z1595" s="14" t="s">
        <v>5469</v>
      </c>
      <c r="AA1595" s="14" t="s">
        <v>5470</v>
      </c>
      <c r="AB1595" s="14" t="s">
        <v>1005</v>
      </c>
      <c r="AC1595" s="28"/>
      <c r="AD1595" s="28"/>
      <c r="AE1595" s="28"/>
      <c r="AF1595" s="28"/>
    </row>
    <row r="1596" ht="71.25" spans="1:32">
      <c r="A1596" s="32" t="s">
        <v>58</v>
      </c>
      <c r="B1596" s="14" t="s">
        <v>5471</v>
      </c>
      <c r="C1596" s="14" t="s">
        <v>5472</v>
      </c>
      <c r="D1596" s="14" t="s">
        <v>1000</v>
      </c>
      <c r="E1596" s="14" t="s">
        <v>1021</v>
      </c>
      <c r="F1596" s="14" t="s">
        <v>106</v>
      </c>
      <c r="G1596" s="14" t="s">
        <v>1021</v>
      </c>
      <c r="H1596" s="14" t="s">
        <v>1022</v>
      </c>
      <c r="I1596" s="14">
        <v>54</v>
      </c>
      <c r="J1596" s="14">
        <v>54</v>
      </c>
      <c r="K1596" s="14">
        <v>54</v>
      </c>
      <c r="L1596" s="14"/>
      <c r="M1596" s="14"/>
      <c r="N1596" s="14"/>
      <c r="O1596" s="14"/>
      <c r="P1596" s="14"/>
      <c r="Q1596" s="14" t="s">
        <v>119</v>
      </c>
      <c r="R1596" s="14" t="s">
        <v>108</v>
      </c>
      <c r="S1596" s="14" t="s">
        <v>120</v>
      </c>
      <c r="T1596" s="14" t="s">
        <v>120</v>
      </c>
      <c r="U1596" s="14" t="s">
        <v>120</v>
      </c>
      <c r="V1596" s="14" t="s">
        <v>120</v>
      </c>
      <c r="W1596" s="14">
        <v>26</v>
      </c>
      <c r="X1596" s="14">
        <v>104</v>
      </c>
      <c r="Y1596" s="14">
        <v>310</v>
      </c>
      <c r="Z1596" s="14" t="s">
        <v>1197</v>
      </c>
      <c r="AA1596" s="14" t="s">
        <v>5473</v>
      </c>
      <c r="AB1596" s="14" t="s">
        <v>1005</v>
      </c>
      <c r="AC1596" s="28"/>
      <c r="AD1596" s="28"/>
      <c r="AE1596" s="28"/>
      <c r="AF1596" s="28"/>
    </row>
    <row r="1597" ht="42.75" spans="1:32">
      <c r="A1597" s="32" t="s">
        <v>58</v>
      </c>
      <c r="B1597" s="14" t="s">
        <v>5474</v>
      </c>
      <c r="C1597" s="14" t="s">
        <v>5475</v>
      </c>
      <c r="D1597" s="14" t="s">
        <v>1000</v>
      </c>
      <c r="E1597" s="14" t="s">
        <v>4798</v>
      </c>
      <c r="F1597" s="14" t="s">
        <v>106</v>
      </c>
      <c r="G1597" s="14" t="s">
        <v>4798</v>
      </c>
      <c r="H1597" s="14" t="s">
        <v>4799</v>
      </c>
      <c r="I1597" s="14">
        <v>10</v>
      </c>
      <c r="J1597" s="14">
        <v>10</v>
      </c>
      <c r="K1597" s="14">
        <v>10</v>
      </c>
      <c r="L1597" s="14"/>
      <c r="M1597" s="14"/>
      <c r="N1597" s="14"/>
      <c r="O1597" s="14"/>
      <c r="P1597" s="14"/>
      <c r="Q1597" s="14" t="s">
        <v>119</v>
      </c>
      <c r="R1597" s="14" t="s">
        <v>108</v>
      </c>
      <c r="S1597" s="14" t="s">
        <v>120</v>
      </c>
      <c r="T1597" s="14" t="s">
        <v>120</v>
      </c>
      <c r="U1597" s="14" t="s">
        <v>120</v>
      </c>
      <c r="V1597" s="14" t="s">
        <v>120</v>
      </c>
      <c r="W1597" s="14">
        <v>24</v>
      </c>
      <c r="X1597" s="14">
        <v>86</v>
      </c>
      <c r="Y1597" s="14">
        <v>354</v>
      </c>
      <c r="Z1597" s="14" t="s">
        <v>5476</v>
      </c>
      <c r="AA1597" s="14" t="s">
        <v>1000</v>
      </c>
      <c r="AB1597" s="14" t="s">
        <v>1005</v>
      </c>
      <c r="AC1597" s="28"/>
      <c r="AD1597" s="28"/>
      <c r="AE1597" s="28"/>
      <c r="AF1597" s="28"/>
    </row>
    <row r="1598" ht="42.75" spans="1:32">
      <c r="A1598" s="32" t="s">
        <v>58</v>
      </c>
      <c r="B1598" s="14" t="s">
        <v>5477</v>
      </c>
      <c r="C1598" s="14" t="s">
        <v>5478</v>
      </c>
      <c r="D1598" s="14" t="s">
        <v>1000</v>
      </c>
      <c r="E1598" s="14" t="s">
        <v>4798</v>
      </c>
      <c r="F1598" s="14" t="s">
        <v>106</v>
      </c>
      <c r="G1598" s="14" t="s">
        <v>5479</v>
      </c>
      <c r="H1598" s="14" t="s">
        <v>4799</v>
      </c>
      <c r="I1598" s="14">
        <v>25.2</v>
      </c>
      <c r="J1598" s="14">
        <v>25.2</v>
      </c>
      <c r="K1598" s="14">
        <v>25.2</v>
      </c>
      <c r="L1598" s="14"/>
      <c r="M1598" s="14"/>
      <c r="N1598" s="14"/>
      <c r="O1598" s="14"/>
      <c r="P1598" s="14"/>
      <c r="Q1598" s="14" t="s">
        <v>119</v>
      </c>
      <c r="R1598" s="14" t="s">
        <v>108</v>
      </c>
      <c r="S1598" s="14" t="s">
        <v>108</v>
      </c>
      <c r="T1598" s="14" t="s">
        <v>120</v>
      </c>
      <c r="U1598" s="14" t="s">
        <v>120</v>
      </c>
      <c r="V1598" s="14" t="s">
        <v>120</v>
      </c>
      <c r="W1598" s="14">
        <v>13</v>
      </c>
      <c r="X1598" s="14">
        <v>56</v>
      </c>
      <c r="Y1598" s="14">
        <v>201</v>
      </c>
      <c r="Z1598" s="14" t="s">
        <v>1774</v>
      </c>
      <c r="AA1598" s="14" t="s">
        <v>5480</v>
      </c>
      <c r="AB1598" s="14" t="s">
        <v>1005</v>
      </c>
      <c r="AC1598" s="28"/>
      <c r="AD1598" s="28"/>
      <c r="AE1598" s="28"/>
      <c r="AF1598" s="28"/>
    </row>
    <row r="1599" ht="57" spans="1:32">
      <c r="A1599" s="32" t="s">
        <v>58</v>
      </c>
      <c r="B1599" s="14" t="s">
        <v>5481</v>
      </c>
      <c r="C1599" s="14" t="s">
        <v>5482</v>
      </c>
      <c r="D1599" s="14" t="s">
        <v>1000</v>
      </c>
      <c r="E1599" s="14" t="s">
        <v>2217</v>
      </c>
      <c r="F1599" s="14" t="s">
        <v>106</v>
      </c>
      <c r="G1599" s="14" t="s">
        <v>2217</v>
      </c>
      <c r="H1599" s="14" t="s">
        <v>2218</v>
      </c>
      <c r="I1599" s="14">
        <v>30</v>
      </c>
      <c r="J1599" s="14">
        <v>30</v>
      </c>
      <c r="K1599" s="14">
        <v>30</v>
      </c>
      <c r="L1599" s="14"/>
      <c r="M1599" s="14"/>
      <c r="N1599" s="14"/>
      <c r="O1599" s="14"/>
      <c r="P1599" s="14"/>
      <c r="Q1599" s="14" t="s">
        <v>119</v>
      </c>
      <c r="R1599" s="14" t="s">
        <v>108</v>
      </c>
      <c r="S1599" s="14" t="s">
        <v>108</v>
      </c>
      <c r="T1599" s="14" t="s">
        <v>120</v>
      </c>
      <c r="U1599" s="14" t="s">
        <v>120</v>
      </c>
      <c r="V1599" s="14" t="s">
        <v>120</v>
      </c>
      <c r="W1599" s="14">
        <v>116</v>
      </c>
      <c r="X1599" s="14">
        <v>409</v>
      </c>
      <c r="Y1599" s="14">
        <v>1591</v>
      </c>
      <c r="Z1599" s="14" t="s">
        <v>1774</v>
      </c>
      <c r="AA1599" s="14" t="s">
        <v>4733</v>
      </c>
      <c r="AB1599" s="14" t="s">
        <v>1005</v>
      </c>
      <c r="AC1599" s="28"/>
      <c r="AD1599" s="28"/>
      <c r="AE1599" s="28"/>
      <c r="AF1599" s="28"/>
    </row>
    <row r="1600" ht="57" spans="1:32">
      <c r="A1600" s="32" t="s">
        <v>58</v>
      </c>
      <c r="B1600" s="14" t="s">
        <v>5483</v>
      </c>
      <c r="C1600" s="14" t="s">
        <v>5484</v>
      </c>
      <c r="D1600" s="14" t="s">
        <v>1000</v>
      </c>
      <c r="E1600" s="14" t="s">
        <v>2217</v>
      </c>
      <c r="F1600" s="14" t="s">
        <v>106</v>
      </c>
      <c r="G1600" s="14" t="s">
        <v>2217</v>
      </c>
      <c r="H1600" s="14" t="s">
        <v>2218</v>
      </c>
      <c r="I1600" s="14">
        <v>25</v>
      </c>
      <c r="J1600" s="14">
        <v>25</v>
      </c>
      <c r="K1600" s="14">
        <v>25</v>
      </c>
      <c r="L1600" s="14"/>
      <c r="M1600" s="14"/>
      <c r="N1600" s="14"/>
      <c r="O1600" s="14"/>
      <c r="P1600" s="14"/>
      <c r="Q1600" s="14" t="s">
        <v>119</v>
      </c>
      <c r="R1600" s="14" t="s">
        <v>108</v>
      </c>
      <c r="S1600" s="14" t="s">
        <v>108</v>
      </c>
      <c r="T1600" s="14" t="s">
        <v>120</v>
      </c>
      <c r="U1600" s="14" t="s">
        <v>120</v>
      </c>
      <c r="V1600" s="14" t="s">
        <v>120</v>
      </c>
      <c r="W1600" s="14">
        <v>116</v>
      </c>
      <c r="X1600" s="14">
        <v>409</v>
      </c>
      <c r="Y1600" s="14">
        <v>1591</v>
      </c>
      <c r="Z1600" s="14" t="s">
        <v>1774</v>
      </c>
      <c r="AA1600" s="14" t="s">
        <v>4733</v>
      </c>
      <c r="AB1600" s="14" t="s">
        <v>1005</v>
      </c>
      <c r="AC1600" s="28"/>
      <c r="AD1600" s="28"/>
      <c r="AE1600" s="28"/>
      <c r="AF1600" s="28"/>
    </row>
    <row r="1601" ht="57" spans="1:32">
      <c r="A1601" s="32" t="s">
        <v>58</v>
      </c>
      <c r="B1601" s="14" t="s">
        <v>5485</v>
      </c>
      <c r="C1601" s="14" t="s">
        <v>5486</v>
      </c>
      <c r="D1601" s="14" t="s">
        <v>1000</v>
      </c>
      <c r="E1601" s="14" t="s">
        <v>2217</v>
      </c>
      <c r="F1601" s="14" t="s">
        <v>106</v>
      </c>
      <c r="G1601" s="14" t="s">
        <v>2217</v>
      </c>
      <c r="H1601" s="14" t="s">
        <v>2218</v>
      </c>
      <c r="I1601" s="14">
        <v>28</v>
      </c>
      <c r="J1601" s="14">
        <v>28</v>
      </c>
      <c r="K1601" s="14">
        <v>28</v>
      </c>
      <c r="L1601" s="14"/>
      <c r="M1601" s="14"/>
      <c r="N1601" s="14"/>
      <c r="O1601" s="14"/>
      <c r="P1601" s="14"/>
      <c r="Q1601" s="14" t="s">
        <v>119</v>
      </c>
      <c r="R1601" s="14" t="s">
        <v>108</v>
      </c>
      <c r="S1601" s="14" t="s">
        <v>108</v>
      </c>
      <c r="T1601" s="14" t="s">
        <v>120</v>
      </c>
      <c r="U1601" s="14" t="s">
        <v>120</v>
      </c>
      <c r="V1601" s="14" t="s">
        <v>120</v>
      </c>
      <c r="W1601" s="14">
        <v>116</v>
      </c>
      <c r="X1601" s="14">
        <v>409</v>
      </c>
      <c r="Y1601" s="14">
        <v>1591</v>
      </c>
      <c r="Z1601" s="14" t="s">
        <v>1774</v>
      </c>
      <c r="AA1601" s="14" t="s">
        <v>4733</v>
      </c>
      <c r="AB1601" s="14" t="s">
        <v>1005</v>
      </c>
      <c r="AC1601" s="28"/>
      <c r="AD1601" s="28"/>
      <c r="AE1601" s="28"/>
      <c r="AF1601" s="28"/>
    </row>
    <row r="1602" ht="71.25" spans="1:32">
      <c r="A1602" s="32" t="s">
        <v>58</v>
      </c>
      <c r="B1602" s="14" t="s">
        <v>5487</v>
      </c>
      <c r="C1602" s="14" t="s">
        <v>5488</v>
      </c>
      <c r="D1602" s="14" t="s">
        <v>1000</v>
      </c>
      <c r="E1602" s="14" t="s">
        <v>4821</v>
      </c>
      <c r="F1602" s="14" t="s">
        <v>106</v>
      </c>
      <c r="G1602" s="14" t="s">
        <v>4821</v>
      </c>
      <c r="H1602" s="14" t="s">
        <v>4822</v>
      </c>
      <c r="I1602" s="14">
        <v>10</v>
      </c>
      <c r="J1602" s="14">
        <v>10</v>
      </c>
      <c r="K1602" s="14">
        <v>10</v>
      </c>
      <c r="L1602" s="14"/>
      <c r="M1602" s="14"/>
      <c r="N1602" s="14"/>
      <c r="O1602" s="14"/>
      <c r="P1602" s="14"/>
      <c r="Q1602" s="14" t="s">
        <v>119</v>
      </c>
      <c r="R1602" s="14" t="s">
        <v>108</v>
      </c>
      <c r="S1602" s="14" t="s">
        <v>108</v>
      </c>
      <c r="T1602" s="14" t="s">
        <v>120</v>
      </c>
      <c r="U1602" s="14" t="s">
        <v>120</v>
      </c>
      <c r="V1602" s="14" t="s">
        <v>120</v>
      </c>
      <c r="W1602" s="14">
        <v>38</v>
      </c>
      <c r="X1602" s="14">
        <v>125</v>
      </c>
      <c r="Y1602" s="14">
        <v>963</v>
      </c>
      <c r="Z1602" s="14" t="s">
        <v>1774</v>
      </c>
      <c r="AA1602" s="14" t="s">
        <v>4733</v>
      </c>
      <c r="AB1602" s="14" t="s">
        <v>1005</v>
      </c>
      <c r="AC1602" s="28"/>
      <c r="AD1602" s="28"/>
      <c r="AE1602" s="28"/>
      <c r="AF1602" s="28"/>
    </row>
    <row r="1603" ht="71.25" spans="1:32">
      <c r="A1603" s="32" t="s">
        <v>58</v>
      </c>
      <c r="B1603" s="14" t="s">
        <v>5489</v>
      </c>
      <c r="C1603" s="14" t="s">
        <v>5490</v>
      </c>
      <c r="D1603" s="14" t="s">
        <v>1000</v>
      </c>
      <c r="E1603" s="14" t="s">
        <v>4821</v>
      </c>
      <c r="F1603" s="14" t="s">
        <v>106</v>
      </c>
      <c r="G1603" s="14" t="s">
        <v>4821</v>
      </c>
      <c r="H1603" s="14" t="s">
        <v>4822</v>
      </c>
      <c r="I1603" s="14">
        <v>6</v>
      </c>
      <c r="J1603" s="14">
        <v>6</v>
      </c>
      <c r="K1603" s="14">
        <v>6</v>
      </c>
      <c r="L1603" s="14"/>
      <c r="M1603" s="14"/>
      <c r="N1603" s="14"/>
      <c r="O1603" s="14"/>
      <c r="P1603" s="14"/>
      <c r="Q1603" s="14" t="s">
        <v>119</v>
      </c>
      <c r="R1603" s="14" t="s">
        <v>108</v>
      </c>
      <c r="S1603" s="14" t="s">
        <v>108</v>
      </c>
      <c r="T1603" s="14" t="s">
        <v>120</v>
      </c>
      <c r="U1603" s="14" t="s">
        <v>120</v>
      </c>
      <c r="V1603" s="14" t="s">
        <v>120</v>
      </c>
      <c r="W1603" s="14">
        <v>38</v>
      </c>
      <c r="X1603" s="14">
        <v>125</v>
      </c>
      <c r="Y1603" s="14">
        <v>963</v>
      </c>
      <c r="Z1603" s="14" t="s">
        <v>1774</v>
      </c>
      <c r="AA1603" s="14" t="s">
        <v>4733</v>
      </c>
      <c r="AB1603" s="14" t="s">
        <v>1005</v>
      </c>
      <c r="AC1603" s="28"/>
      <c r="AD1603" s="28"/>
      <c r="AE1603" s="28"/>
      <c r="AF1603" s="28"/>
    </row>
    <row r="1604" ht="71.25" spans="1:32">
      <c r="A1604" s="32" t="s">
        <v>58</v>
      </c>
      <c r="B1604" s="14" t="s">
        <v>5491</v>
      </c>
      <c r="C1604" s="14" t="s">
        <v>5492</v>
      </c>
      <c r="D1604" s="14" t="s">
        <v>1000</v>
      </c>
      <c r="E1604" s="14" t="s">
        <v>4821</v>
      </c>
      <c r="F1604" s="14" t="s">
        <v>106</v>
      </c>
      <c r="G1604" s="14" t="s">
        <v>4821</v>
      </c>
      <c r="H1604" s="14" t="s">
        <v>4822</v>
      </c>
      <c r="I1604" s="14">
        <v>8</v>
      </c>
      <c r="J1604" s="14">
        <v>8</v>
      </c>
      <c r="K1604" s="14">
        <v>8</v>
      </c>
      <c r="L1604" s="14"/>
      <c r="M1604" s="14"/>
      <c r="N1604" s="14"/>
      <c r="O1604" s="14"/>
      <c r="P1604" s="14"/>
      <c r="Q1604" s="14" t="s">
        <v>119</v>
      </c>
      <c r="R1604" s="14" t="s">
        <v>108</v>
      </c>
      <c r="S1604" s="14" t="s">
        <v>108</v>
      </c>
      <c r="T1604" s="14" t="s">
        <v>120</v>
      </c>
      <c r="U1604" s="14" t="s">
        <v>120</v>
      </c>
      <c r="V1604" s="14" t="s">
        <v>120</v>
      </c>
      <c r="W1604" s="14">
        <v>38</v>
      </c>
      <c r="X1604" s="14">
        <v>125</v>
      </c>
      <c r="Y1604" s="14">
        <v>963</v>
      </c>
      <c r="Z1604" s="14" t="s">
        <v>1774</v>
      </c>
      <c r="AA1604" s="14" t="s">
        <v>4733</v>
      </c>
      <c r="AB1604" s="14" t="s">
        <v>1005</v>
      </c>
      <c r="AC1604" s="28"/>
      <c r="AD1604" s="28"/>
      <c r="AE1604" s="28"/>
      <c r="AF1604" s="28"/>
    </row>
    <row r="1605" ht="71.25" spans="1:32">
      <c r="A1605" s="32" t="s">
        <v>58</v>
      </c>
      <c r="B1605" s="14" t="s">
        <v>5493</v>
      </c>
      <c r="C1605" s="14" t="s">
        <v>5494</v>
      </c>
      <c r="D1605" s="14" t="s">
        <v>1000</v>
      </c>
      <c r="E1605" s="14" t="s">
        <v>4821</v>
      </c>
      <c r="F1605" s="14" t="s">
        <v>106</v>
      </c>
      <c r="G1605" s="14" t="s">
        <v>4821</v>
      </c>
      <c r="H1605" s="14" t="s">
        <v>4822</v>
      </c>
      <c r="I1605" s="14">
        <v>8</v>
      </c>
      <c r="J1605" s="14">
        <v>8</v>
      </c>
      <c r="K1605" s="14">
        <v>8</v>
      </c>
      <c r="L1605" s="14"/>
      <c r="M1605" s="14"/>
      <c r="N1605" s="14"/>
      <c r="O1605" s="14"/>
      <c r="P1605" s="14"/>
      <c r="Q1605" s="14" t="s">
        <v>119</v>
      </c>
      <c r="R1605" s="14" t="s">
        <v>108</v>
      </c>
      <c r="S1605" s="14" t="s">
        <v>108</v>
      </c>
      <c r="T1605" s="14" t="s">
        <v>120</v>
      </c>
      <c r="U1605" s="14" t="s">
        <v>120</v>
      </c>
      <c r="V1605" s="14" t="s">
        <v>120</v>
      </c>
      <c r="W1605" s="14">
        <v>38</v>
      </c>
      <c r="X1605" s="14">
        <v>125</v>
      </c>
      <c r="Y1605" s="14">
        <v>963</v>
      </c>
      <c r="Z1605" s="14" t="s">
        <v>1774</v>
      </c>
      <c r="AA1605" s="14" t="s">
        <v>4733</v>
      </c>
      <c r="AB1605" s="14" t="s">
        <v>1005</v>
      </c>
      <c r="AC1605" s="28"/>
      <c r="AD1605" s="28"/>
      <c r="AE1605" s="28"/>
      <c r="AF1605" s="28"/>
    </row>
    <row r="1606" ht="71.25" spans="1:32">
      <c r="A1606" s="32" t="s">
        <v>58</v>
      </c>
      <c r="B1606" s="14" t="s">
        <v>5495</v>
      </c>
      <c r="C1606" s="14" t="s">
        <v>5496</v>
      </c>
      <c r="D1606" s="14" t="s">
        <v>1000</v>
      </c>
      <c r="E1606" s="14" t="s">
        <v>4821</v>
      </c>
      <c r="F1606" s="14" t="s">
        <v>106</v>
      </c>
      <c r="G1606" s="14" t="s">
        <v>4821</v>
      </c>
      <c r="H1606" s="14" t="s">
        <v>4822</v>
      </c>
      <c r="I1606" s="14">
        <v>6</v>
      </c>
      <c r="J1606" s="14">
        <v>6</v>
      </c>
      <c r="K1606" s="14">
        <v>6</v>
      </c>
      <c r="L1606" s="14"/>
      <c r="M1606" s="14"/>
      <c r="N1606" s="14"/>
      <c r="O1606" s="14"/>
      <c r="P1606" s="14"/>
      <c r="Q1606" s="14" t="s">
        <v>119</v>
      </c>
      <c r="R1606" s="14" t="s">
        <v>108</v>
      </c>
      <c r="S1606" s="14" t="s">
        <v>108</v>
      </c>
      <c r="T1606" s="14" t="s">
        <v>120</v>
      </c>
      <c r="U1606" s="14" t="s">
        <v>120</v>
      </c>
      <c r="V1606" s="14" t="s">
        <v>120</v>
      </c>
      <c r="W1606" s="14">
        <v>38</v>
      </c>
      <c r="X1606" s="14">
        <v>125</v>
      </c>
      <c r="Y1606" s="14">
        <v>963</v>
      </c>
      <c r="Z1606" s="14" t="s">
        <v>1774</v>
      </c>
      <c r="AA1606" s="14" t="s">
        <v>4733</v>
      </c>
      <c r="AB1606" s="14" t="s">
        <v>1005</v>
      </c>
      <c r="AC1606" s="28"/>
      <c r="AD1606" s="28"/>
      <c r="AE1606" s="28"/>
      <c r="AF1606" s="28"/>
    </row>
    <row r="1607" ht="71.25" spans="1:32">
      <c r="A1607" s="32" t="s">
        <v>58</v>
      </c>
      <c r="B1607" s="14" t="s">
        <v>5497</v>
      </c>
      <c r="C1607" s="14" t="s">
        <v>5498</v>
      </c>
      <c r="D1607" s="14" t="s">
        <v>1000</v>
      </c>
      <c r="E1607" s="14" t="s">
        <v>4821</v>
      </c>
      <c r="F1607" s="14" t="s">
        <v>106</v>
      </c>
      <c r="G1607" s="14" t="s">
        <v>4821</v>
      </c>
      <c r="H1607" s="14" t="s">
        <v>4822</v>
      </c>
      <c r="I1607" s="14">
        <v>4</v>
      </c>
      <c r="J1607" s="14">
        <v>4</v>
      </c>
      <c r="K1607" s="14">
        <v>4</v>
      </c>
      <c r="L1607" s="14"/>
      <c r="M1607" s="14"/>
      <c r="N1607" s="14"/>
      <c r="O1607" s="14"/>
      <c r="P1607" s="14"/>
      <c r="Q1607" s="14" t="s">
        <v>119</v>
      </c>
      <c r="R1607" s="14" t="s">
        <v>108</v>
      </c>
      <c r="S1607" s="14" t="s">
        <v>108</v>
      </c>
      <c r="T1607" s="14" t="s">
        <v>120</v>
      </c>
      <c r="U1607" s="14" t="s">
        <v>120</v>
      </c>
      <c r="V1607" s="14" t="s">
        <v>120</v>
      </c>
      <c r="W1607" s="14">
        <v>38</v>
      </c>
      <c r="X1607" s="14">
        <v>125</v>
      </c>
      <c r="Y1607" s="14">
        <v>963</v>
      </c>
      <c r="Z1607" s="14" t="s">
        <v>1774</v>
      </c>
      <c r="AA1607" s="14" t="s">
        <v>4733</v>
      </c>
      <c r="AB1607" s="14" t="s">
        <v>1005</v>
      </c>
      <c r="AC1607" s="28"/>
      <c r="AD1607" s="28"/>
      <c r="AE1607" s="28"/>
      <c r="AF1607" s="28"/>
    </row>
    <row r="1608" ht="42.75" spans="1:32">
      <c r="A1608" s="32" t="s">
        <v>58</v>
      </c>
      <c r="B1608" s="14" t="s">
        <v>5499</v>
      </c>
      <c r="C1608" s="14" t="s">
        <v>5500</v>
      </c>
      <c r="D1608" s="14" t="s">
        <v>1000</v>
      </c>
      <c r="E1608" s="14" t="s">
        <v>1044</v>
      </c>
      <c r="F1608" s="14" t="s">
        <v>106</v>
      </c>
      <c r="G1608" s="14" t="s">
        <v>1044</v>
      </c>
      <c r="H1608" s="14" t="s">
        <v>1045</v>
      </c>
      <c r="I1608" s="14">
        <v>20</v>
      </c>
      <c r="J1608" s="14">
        <v>20</v>
      </c>
      <c r="K1608" s="14">
        <v>20</v>
      </c>
      <c r="L1608" s="14"/>
      <c r="M1608" s="14"/>
      <c r="N1608" s="14"/>
      <c r="O1608" s="14"/>
      <c r="P1608" s="14"/>
      <c r="Q1608" s="14" t="s">
        <v>119</v>
      </c>
      <c r="R1608" s="14" t="s">
        <v>108</v>
      </c>
      <c r="S1608" s="14" t="s">
        <v>108</v>
      </c>
      <c r="T1608" s="14" t="s">
        <v>120</v>
      </c>
      <c r="U1608" s="14" t="s">
        <v>108</v>
      </c>
      <c r="V1608" s="14" t="s">
        <v>120</v>
      </c>
      <c r="W1608" s="14">
        <v>40</v>
      </c>
      <c r="X1608" s="14">
        <v>125</v>
      </c>
      <c r="Y1608" s="14">
        <v>360</v>
      </c>
      <c r="Z1608" s="14" t="s">
        <v>1774</v>
      </c>
      <c r="AA1608" s="14" t="s">
        <v>4733</v>
      </c>
      <c r="AB1608" s="14" t="s">
        <v>1005</v>
      </c>
      <c r="AC1608" s="28"/>
      <c r="AD1608" s="28"/>
      <c r="AE1608" s="28"/>
      <c r="AF1608" s="28"/>
    </row>
    <row r="1609" ht="71.25" spans="1:32">
      <c r="A1609" s="32" t="s">
        <v>58</v>
      </c>
      <c r="B1609" s="14" t="s">
        <v>5501</v>
      </c>
      <c r="C1609" s="14" t="s">
        <v>5502</v>
      </c>
      <c r="D1609" s="14" t="s">
        <v>1000</v>
      </c>
      <c r="E1609" s="14" t="s">
        <v>514</v>
      </c>
      <c r="F1609" s="14" t="s">
        <v>106</v>
      </c>
      <c r="G1609" s="14" t="s">
        <v>514</v>
      </c>
      <c r="H1609" s="14" t="s">
        <v>4829</v>
      </c>
      <c r="I1609" s="14">
        <v>30</v>
      </c>
      <c r="J1609" s="14">
        <v>30</v>
      </c>
      <c r="K1609" s="14">
        <v>30</v>
      </c>
      <c r="L1609" s="14"/>
      <c r="M1609" s="14"/>
      <c r="N1609" s="14"/>
      <c r="O1609" s="14"/>
      <c r="P1609" s="14"/>
      <c r="Q1609" s="14" t="s">
        <v>119</v>
      </c>
      <c r="R1609" s="14" t="s">
        <v>108</v>
      </c>
      <c r="S1609" s="14" t="s">
        <v>108</v>
      </c>
      <c r="T1609" s="14" t="s">
        <v>120</v>
      </c>
      <c r="U1609" s="14" t="s">
        <v>108</v>
      </c>
      <c r="V1609" s="14" t="s">
        <v>120</v>
      </c>
      <c r="W1609" s="14">
        <v>76</v>
      </c>
      <c r="X1609" s="14">
        <v>221</v>
      </c>
      <c r="Y1609" s="14">
        <v>1578</v>
      </c>
      <c r="Z1609" s="14" t="s">
        <v>1774</v>
      </c>
      <c r="AA1609" s="14" t="s">
        <v>4733</v>
      </c>
      <c r="AB1609" s="14" t="s">
        <v>1005</v>
      </c>
      <c r="AC1609" s="28"/>
      <c r="AD1609" s="28"/>
      <c r="AE1609" s="28"/>
      <c r="AF1609" s="28"/>
    </row>
    <row r="1610" ht="71.25" spans="1:32">
      <c r="A1610" s="32" t="s">
        <v>58</v>
      </c>
      <c r="B1610" s="14" t="s">
        <v>5503</v>
      </c>
      <c r="C1610" s="14" t="s">
        <v>5504</v>
      </c>
      <c r="D1610" s="14" t="s">
        <v>1000</v>
      </c>
      <c r="E1610" s="14" t="s">
        <v>4844</v>
      </c>
      <c r="F1610" s="14" t="s">
        <v>106</v>
      </c>
      <c r="G1610" s="14" t="s">
        <v>4844</v>
      </c>
      <c r="H1610" s="14" t="s">
        <v>4845</v>
      </c>
      <c r="I1610" s="14">
        <v>50</v>
      </c>
      <c r="J1610" s="14">
        <v>50</v>
      </c>
      <c r="K1610" s="14">
        <v>50</v>
      </c>
      <c r="L1610" s="14"/>
      <c r="M1610" s="14"/>
      <c r="N1610" s="14"/>
      <c r="O1610" s="14"/>
      <c r="P1610" s="14"/>
      <c r="Q1610" s="14" t="s">
        <v>119</v>
      </c>
      <c r="R1610" s="14" t="s">
        <v>108</v>
      </c>
      <c r="S1610" s="14" t="s">
        <v>108</v>
      </c>
      <c r="T1610" s="14" t="s">
        <v>108</v>
      </c>
      <c r="U1610" s="14" t="s">
        <v>108</v>
      </c>
      <c r="V1610" s="14" t="s">
        <v>120</v>
      </c>
      <c r="W1610" s="14">
        <v>79</v>
      </c>
      <c r="X1610" s="14">
        <v>275</v>
      </c>
      <c r="Y1610" s="14">
        <v>1411</v>
      </c>
      <c r="Z1610" s="14" t="s">
        <v>1774</v>
      </c>
      <c r="AA1610" s="14" t="s">
        <v>4733</v>
      </c>
      <c r="AB1610" s="14" t="s">
        <v>1005</v>
      </c>
      <c r="AC1610" s="28"/>
      <c r="AD1610" s="28"/>
      <c r="AE1610" s="28"/>
      <c r="AF1610" s="28"/>
    </row>
    <row r="1611" ht="42.75" spans="1:32">
      <c r="A1611" s="32" t="s">
        <v>58</v>
      </c>
      <c r="B1611" s="14" t="s">
        <v>5505</v>
      </c>
      <c r="C1611" s="14" t="s">
        <v>5506</v>
      </c>
      <c r="D1611" s="14" t="s">
        <v>1000</v>
      </c>
      <c r="E1611" s="14" t="s">
        <v>1008</v>
      </c>
      <c r="F1611" s="14" t="s">
        <v>106</v>
      </c>
      <c r="G1611" s="14" t="s">
        <v>1008</v>
      </c>
      <c r="H1611" s="14" t="s">
        <v>1009</v>
      </c>
      <c r="I1611" s="14">
        <v>49</v>
      </c>
      <c r="J1611" s="14">
        <v>49</v>
      </c>
      <c r="K1611" s="14">
        <v>49</v>
      </c>
      <c r="L1611" s="14"/>
      <c r="M1611" s="14"/>
      <c r="N1611" s="14"/>
      <c r="O1611" s="14"/>
      <c r="P1611" s="14"/>
      <c r="Q1611" s="14" t="s">
        <v>119</v>
      </c>
      <c r="R1611" s="14" t="s">
        <v>108</v>
      </c>
      <c r="S1611" s="14" t="s">
        <v>120</v>
      </c>
      <c r="T1611" s="14" t="s">
        <v>120</v>
      </c>
      <c r="U1611" s="14" t="s">
        <v>120</v>
      </c>
      <c r="V1611" s="14" t="s">
        <v>120</v>
      </c>
      <c r="W1611" s="14">
        <v>36</v>
      </c>
      <c r="X1611" s="14">
        <v>148</v>
      </c>
      <c r="Y1611" s="14">
        <v>894</v>
      </c>
      <c r="Z1611" s="14" t="s">
        <v>5507</v>
      </c>
      <c r="AA1611" s="14" t="s">
        <v>5508</v>
      </c>
      <c r="AB1611" s="14" t="s">
        <v>1005</v>
      </c>
      <c r="AC1611" s="28"/>
      <c r="AD1611" s="28"/>
      <c r="AE1611" s="28"/>
      <c r="AF1611" s="28"/>
    </row>
    <row r="1612" ht="28.5" spans="1:32">
      <c r="A1612" s="30" t="s">
        <v>59</v>
      </c>
      <c r="B1612" s="14">
        <v>55</v>
      </c>
      <c r="C1612" s="14"/>
      <c r="D1612" s="14"/>
      <c r="E1612" s="14"/>
      <c r="F1612" s="14"/>
      <c r="G1612" s="14"/>
      <c r="H1612" s="14"/>
      <c r="I1612" s="14">
        <f t="shared" ref="I1612:P1612" si="40">SUM(I1613:I1667)</f>
        <v>3216.3</v>
      </c>
      <c r="J1612" s="14">
        <f t="shared" si="40"/>
        <v>3119.3</v>
      </c>
      <c r="K1612" s="14">
        <f t="shared" si="40"/>
        <v>302.8</v>
      </c>
      <c r="L1612" s="14">
        <f t="shared" si="40"/>
        <v>644</v>
      </c>
      <c r="M1612" s="14">
        <f t="shared" si="40"/>
        <v>0</v>
      </c>
      <c r="N1612" s="14">
        <f t="shared" si="40"/>
        <v>2172.5</v>
      </c>
      <c r="O1612" s="14">
        <f t="shared" si="40"/>
        <v>90</v>
      </c>
      <c r="P1612" s="14">
        <f t="shared" si="40"/>
        <v>7</v>
      </c>
      <c r="Q1612" s="14"/>
      <c r="R1612" s="14"/>
      <c r="S1612" s="14"/>
      <c r="T1612" s="14"/>
      <c r="U1612" s="14"/>
      <c r="V1612" s="14"/>
      <c r="W1612" s="14"/>
      <c r="X1612" s="14"/>
      <c r="Y1612" s="14"/>
      <c r="Z1612" s="14"/>
      <c r="AA1612" s="14"/>
      <c r="AB1612" s="14"/>
      <c r="AC1612" s="28"/>
      <c r="AD1612" s="28"/>
      <c r="AE1612" s="28"/>
      <c r="AF1612" s="28"/>
    </row>
    <row r="1613" ht="409.5" spans="1:32">
      <c r="A1613" s="30" t="s">
        <v>59</v>
      </c>
      <c r="B1613" s="14" t="s">
        <v>5509</v>
      </c>
      <c r="C1613" s="14" t="s">
        <v>5510</v>
      </c>
      <c r="D1613" s="14" t="s">
        <v>5511</v>
      </c>
      <c r="E1613" s="14" t="s">
        <v>5512</v>
      </c>
      <c r="F1613" s="14" t="s">
        <v>106</v>
      </c>
      <c r="G1613" s="14" t="s">
        <v>5513</v>
      </c>
      <c r="H1613" s="14" t="s">
        <v>5514</v>
      </c>
      <c r="I1613" s="14">
        <v>700</v>
      </c>
      <c r="J1613" s="14">
        <v>700</v>
      </c>
      <c r="K1613" s="14"/>
      <c r="L1613" s="14"/>
      <c r="M1613" s="14"/>
      <c r="N1613" s="14">
        <v>700</v>
      </c>
      <c r="O1613" s="14"/>
      <c r="P1613" s="14"/>
      <c r="Q1613" s="14" t="s">
        <v>107</v>
      </c>
      <c r="R1613" s="14" t="s">
        <v>108</v>
      </c>
      <c r="S1613" s="14" t="s">
        <v>108</v>
      </c>
      <c r="T1613" s="14" t="s">
        <v>120</v>
      </c>
      <c r="U1613" s="14" t="s">
        <v>108</v>
      </c>
      <c r="V1613" s="14" t="s">
        <v>108</v>
      </c>
      <c r="W1613" s="14">
        <v>186</v>
      </c>
      <c r="X1613" s="14">
        <v>816</v>
      </c>
      <c r="Y1613" s="14">
        <v>6806</v>
      </c>
      <c r="Z1613" s="14" t="s">
        <v>1197</v>
      </c>
      <c r="AA1613" s="14" t="s">
        <v>5515</v>
      </c>
      <c r="AB1613" s="14" t="s">
        <v>5513</v>
      </c>
      <c r="AC1613" s="28"/>
      <c r="AD1613" s="28"/>
      <c r="AE1613" s="28"/>
      <c r="AF1613" s="28"/>
    </row>
    <row r="1614" ht="313.5" spans="1:32">
      <c r="A1614" s="30" t="s">
        <v>59</v>
      </c>
      <c r="B1614" s="14" t="s">
        <v>5516</v>
      </c>
      <c r="C1614" s="14" t="s">
        <v>5517</v>
      </c>
      <c r="D1614" s="14" t="s">
        <v>5518</v>
      </c>
      <c r="E1614" s="14" t="s">
        <v>5519</v>
      </c>
      <c r="F1614" s="14" t="s">
        <v>106</v>
      </c>
      <c r="G1614" s="14" t="s">
        <v>5513</v>
      </c>
      <c r="H1614" s="14" t="s">
        <v>5514</v>
      </c>
      <c r="I1614" s="14">
        <v>683</v>
      </c>
      <c r="J1614" s="14">
        <v>683</v>
      </c>
      <c r="K1614" s="14"/>
      <c r="L1614" s="14"/>
      <c r="M1614" s="14"/>
      <c r="N1614" s="14">
        <v>683</v>
      </c>
      <c r="O1614" s="14"/>
      <c r="P1614" s="14"/>
      <c r="Q1614" s="14" t="s">
        <v>107</v>
      </c>
      <c r="R1614" s="14" t="s">
        <v>108</v>
      </c>
      <c r="S1614" s="14" t="s">
        <v>108</v>
      </c>
      <c r="T1614" s="14" t="s">
        <v>120</v>
      </c>
      <c r="U1614" s="14" t="s">
        <v>108</v>
      </c>
      <c r="V1614" s="14" t="s">
        <v>108</v>
      </c>
      <c r="W1614" s="14">
        <v>859</v>
      </c>
      <c r="X1614" s="14">
        <v>3225</v>
      </c>
      <c r="Y1614" s="14">
        <v>23225</v>
      </c>
      <c r="Z1614" s="14" t="s">
        <v>1197</v>
      </c>
      <c r="AA1614" s="14" t="s">
        <v>5520</v>
      </c>
      <c r="AB1614" s="14" t="s">
        <v>5513</v>
      </c>
      <c r="AC1614" s="28"/>
      <c r="AD1614" s="28"/>
      <c r="AE1614" s="28"/>
      <c r="AF1614" s="28"/>
    </row>
    <row r="1615" ht="57" spans="1:32">
      <c r="A1615" s="30" t="s">
        <v>59</v>
      </c>
      <c r="B1615" s="14" t="s">
        <v>5521</v>
      </c>
      <c r="C1615" s="14" t="s">
        <v>5522</v>
      </c>
      <c r="D1615" s="14" t="s">
        <v>123</v>
      </c>
      <c r="E1615" s="14" t="s">
        <v>124</v>
      </c>
      <c r="F1615" s="14" t="s">
        <v>106</v>
      </c>
      <c r="G1615" s="14" t="s">
        <v>1720</v>
      </c>
      <c r="H1615" s="14" t="s">
        <v>126</v>
      </c>
      <c r="I1615" s="14">
        <v>10</v>
      </c>
      <c r="J1615" s="14"/>
      <c r="K1615" s="14"/>
      <c r="L1615" s="14"/>
      <c r="M1615" s="14"/>
      <c r="N1615" s="14"/>
      <c r="O1615" s="14">
        <v>10</v>
      </c>
      <c r="P1615" s="14"/>
      <c r="Q1615" s="14" t="s">
        <v>119</v>
      </c>
      <c r="R1615" s="14" t="s">
        <v>120</v>
      </c>
      <c r="S1615" s="14" t="s">
        <v>108</v>
      </c>
      <c r="T1615" s="14" t="s">
        <v>120</v>
      </c>
      <c r="U1615" s="14" t="s">
        <v>120</v>
      </c>
      <c r="V1615" s="14" t="s">
        <v>120</v>
      </c>
      <c r="W1615" s="14">
        <v>139</v>
      </c>
      <c r="X1615" s="14">
        <v>470</v>
      </c>
      <c r="Y1615" s="14">
        <v>470</v>
      </c>
      <c r="Z1615" s="14" t="s">
        <v>1725</v>
      </c>
      <c r="AA1615" s="14" t="s">
        <v>5523</v>
      </c>
      <c r="AB1615" s="14" t="s">
        <v>123</v>
      </c>
      <c r="AC1615" s="28"/>
      <c r="AD1615" s="28"/>
      <c r="AE1615" s="28"/>
      <c r="AF1615" s="28"/>
    </row>
    <row r="1616" ht="71.25" spans="1:32">
      <c r="A1616" s="30" t="s">
        <v>59</v>
      </c>
      <c r="B1616" s="14" t="s">
        <v>5524</v>
      </c>
      <c r="C1616" s="14" t="s">
        <v>5525</v>
      </c>
      <c r="D1616" s="14" t="s">
        <v>123</v>
      </c>
      <c r="E1616" s="14" t="s">
        <v>124</v>
      </c>
      <c r="F1616" s="14" t="s">
        <v>106</v>
      </c>
      <c r="G1616" s="14" t="s">
        <v>1720</v>
      </c>
      <c r="H1616" s="14" t="s">
        <v>126</v>
      </c>
      <c r="I1616" s="14">
        <v>20</v>
      </c>
      <c r="J1616" s="14"/>
      <c r="K1616" s="14"/>
      <c r="L1616" s="14"/>
      <c r="M1616" s="14"/>
      <c r="N1616" s="14"/>
      <c r="O1616" s="14">
        <v>20</v>
      </c>
      <c r="P1616" s="14"/>
      <c r="Q1616" s="14" t="s">
        <v>119</v>
      </c>
      <c r="R1616" s="14" t="s">
        <v>120</v>
      </c>
      <c r="S1616" s="14" t="s">
        <v>108</v>
      </c>
      <c r="T1616" s="14" t="s">
        <v>120</v>
      </c>
      <c r="U1616" s="14" t="s">
        <v>120</v>
      </c>
      <c r="V1616" s="14" t="s">
        <v>120</v>
      </c>
      <c r="W1616" s="14">
        <v>95</v>
      </c>
      <c r="X1616" s="14">
        <v>286</v>
      </c>
      <c r="Y1616" s="14">
        <v>286</v>
      </c>
      <c r="Z1616" s="14" t="s">
        <v>5526</v>
      </c>
      <c r="AA1616" s="14" t="s">
        <v>5527</v>
      </c>
      <c r="AB1616" s="14" t="s">
        <v>123</v>
      </c>
      <c r="AC1616" s="28"/>
      <c r="AD1616" s="28"/>
      <c r="AE1616" s="28"/>
      <c r="AF1616" s="28"/>
    </row>
    <row r="1617" ht="71.25" spans="1:32">
      <c r="A1617" s="30" t="s">
        <v>59</v>
      </c>
      <c r="B1617" s="14" t="s">
        <v>5528</v>
      </c>
      <c r="C1617" s="14" t="s">
        <v>5529</v>
      </c>
      <c r="D1617" s="14" t="s">
        <v>123</v>
      </c>
      <c r="E1617" s="14" t="s">
        <v>202</v>
      </c>
      <c r="F1617" s="14" t="s">
        <v>106</v>
      </c>
      <c r="G1617" s="14" t="s">
        <v>203</v>
      </c>
      <c r="H1617" s="14" t="s">
        <v>204</v>
      </c>
      <c r="I1617" s="14">
        <v>28</v>
      </c>
      <c r="J1617" s="14"/>
      <c r="K1617" s="14"/>
      <c r="L1617" s="14"/>
      <c r="M1617" s="14"/>
      <c r="N1617" s="14"/>
      <c r="O1617" s="14">
        <v>28</v>
      </c>
      <c r="P1617" s="14"/>
      <c r="Q1617" s="14" t="s">
        <v>119</v>
      </c>
      <c r="R1617" s="14" t="s">
        <v>120</v>
      </c>
      <c r="S1617" s="14" t="s">
        <v>108</v>
      </c>
      <c r="T1617" s="14" t="s">
        <v>120</v>
      </c>
      <c r="U1617" s="14" t="s">
        <v>120</v>
      </c>
      <c r="V1617" s="14" t="s">
        <v>120</v>
      </c>
      <c r="W1617" s="14">
        <v>17</v>
      </c>
      <c r="X1617" s="14">
        <v>56</v>
      </c>
      <c r="Y1617" s="14">
        <v>199</v>
      </c>
      <c r="Z1617" s="14" t="s">
        <v>5530</v>
      </c>
      <c r="AA1617" s="14" t="s">
        <v>5531</v>
      </c>
      <c r="AB1617" s="14" t="s">
        <v>123</v>
      </c>
      <c r="AC1617" s="28"/>
      <c r="AD1617" s="28"/>
      <c r="AE1617" s="28"/>
      <c r="AF1617" s="28"/>
    </row>
    <row r="1618" ht="57" spans="1:32">
      <c r="A1618" s="30" t="s">
        <v>59</v>
      </c>
      <c r="B1618" s="14" t="s">
        <v>5532</v>
      </c>
      <c r="C1618" s="14" t="s">
        <v>5533</v>
      </c>
      <c r="D1618" s="14" t="s">
        <v>123</v>
      </c>
      <c r="E1618" s="14" t="s">
        <v>202</v>
      </c>
      <c r="F1618" s="14" t="s">
        <v>106</v>
      </c>
      <c r="G1618" s="14" t="s">
        <v>203</v>
      </c>
      <c r="H1618" s="14" t="s">
        <v>204</v>
      </c>
      <c r="I1618" s="14">
        <v>32</v>
      </c>
      <c r="J1618" s="14"/>
      <c r="K1618" s="14"/>
      <c r="L1618" s="14"/>
      <c r="M1618" s="14"/>
      <c r="N1618" s="14"/>
      <c r="O1618" s="14">
        <v>32</v>
      </c>
      <c r="P1618" s="14"/>
      <c r="Q1618" s="14" t="s">
        <v>119</v>
      </c>
      <c r="R1618" s="14" t="s">
        <v>120</v>
      </c>
      <c r="S1618" s="14" t="s">
        <v>108</v>
      </c>
      <c r="T1618" s="14" t="s">
        <v>120</v>
      </c>
      <c r="U1618" s="14" t="s">
        <v>120</v>
      </c>
      <c r="V1618" s="14" t="s">
        <v>120</v>
      </c>
      <c r="W1618" s="14">
        <v>22</v>
      </c>
      <c r="X1618" s="14">
        <v>66</v>
      </c>
      <c r="Y1618" s="14">
        <v>292</v>
      </c>
      <c r="Z1618" s="14" t="s">
        <v>5534</v>
      </c>
      <c r="AA1618" s="14" t="s">
        <v>5531</v>
      </c>
      <c r="AB1618" s="14" t="s">
        <v>123</v>
      </c>
      <c r="AC1618" s="28"/>
      <c r="AD1618" s="28"/>
      <c r="AE1618" s="28"/>
      <c r="AF1618" s="28"/>
    </row>
    <row r="1619" ht="99.75" spans="1:32">
      <c r="A1619" s="30" t="s">
        <v>59</v>
      </c>
      <c r="B1619" s="14" t="s">
        <v>5535</v>
      </c>
      <c r="C1619" s="14" t="s">
        <v>5536</v>
      </c>
      <c r="D1619" s="14" t="s">
        <v>288</v>
      </c>
      <c r="E1619" s="14" t="s">
        <v>1841</v>
      </c>
      <c r="F1619" s="14" t="s">
        <v>106</v>
      </c>
      <c r="G1619" s="14" t="s">
        <v>1842</v>
      </c>
      <c r="H1619" s="14" t="s">
        <v>1843</v>
      </c>
      <c r="I1619" s="14">
        <v>20</v>
      </c>
      <c r="J1619" s="14">
        <v>20</v>
      </c>
      <c r="K1619" s="14"/>
      <c r="L1619" s="14"/>
      <c r="M1619" s="14"/>
      <c r="N1619" s="14">
        <v>20</v>
      </c>
      <c r="O1619" s="14"/>
      <c r="P1619" s="14"/>
      <c r="Q1619" s="14" t="s">
        <v>107</v>
      </c>
      <c r="R1619" s="14" t="s">
        <v>108</v>
      </c>
      <c r="S1619" s="14" t="s">
        <v>108</v>
      </c>
      <c r="T1619" s="14" t="s">
        <v>120</v>
      </c>
      <c r="U1619" s="14" t="s">
        <v>108</v>
      </c>
      <c r="V1619" s="14" t="s">
        <v>120</v>
      </c>
      <c r="W1619" s="14">
        <v>19</v>
      </c>
      <c r="X1619" s="14">
        <v>69</v>
      </c>
      <c r="Y1619" s="14">
        <v>203</v>
      </c>
      <c r="Z1619" s="14" t="s">
        <v>2823</v>
      </c>
      <c r="AA1619" s="14" t="s">
        <v>5537</v>
      </c>
      <c r="AB1619" s="14" t="s">
        <v>288</v>
      </c>
      <c r="AC1619" s="28"/>
      <c r="AD1619" s="28"/>
      <c r="AE1619" s="28"/>
      <c r="AF1619" s="28"/>
    </row>
    <row r="1620" ht="57" spans="1:32">
      <c r="A1620" s="30" t="s">
        <v>59</v>
      </c>
      <c r="B1620" s="14" t="s">
        <v>5538</v>
      </c>
      <c r="C1620" s="14" t="s">
        <v>5539</v>
      </c>
      <c r="D1620" s="14" t="s">
        <v>288</v>
      </c>
      <c r="E1620" s="14" t="s">
        <v>2893</v>
      </c>
      <c r="F1620" s="14" t="s">
        <v>106</v>
      </c>
      <c r="G1620" s="14" t="s">
        <v>2893</v>
      </c>
      <c r="H1620" s="14" t="s">
        <v>2895</v>
      </c>
      <c r="I1620" s="14">
        <v>10</v>
      </c>
      <c r="J1620" s="14">
        <v>8</v>
      </c>
      <c r="K1620" s="14"/>
      <c r="L1620" s="14"/>
      <c r="M1620" s="14"/>
      <c r="N1620" s="14">
        <v>8</v>
      </c>
      <c r="O1620" s="14"/>
      <c r="P1620" s="14">
        <v>2</v>
      </c>
      <c r="Q1620" s="14" t="s">
        <v>119</v>
      </c>
      <c r="R1620" s="14" t="s">
        <v>120</v>
      </c>
      <c r="S1620" s="14" t="s">
        <v>120</v>
      </c>
      <c r="T1620" s="14" t="s">
        <v>120</v>
      </c>
      <c r="U1620" s="14" t="s">
        <v>120</v>
      </c>
      <c r="V1620" s="14" t="s">
        <v>120</v>
      </c>
      <c r="W1620" s="14">
        <v>8</v>
      </c>
      <c r="X1620" s="14">
        <v>25</v>
      </c>
      <c r="Y1620" s="14">
        <v>241</v>
      </c>
      <c r="Z1620" s="14" t="s">
        <v>2823</v>
      </c>
      <c r="AA1620" s="14" t="s">
        <v>5540</v>
      </c>
      <c r="AB1620" s="14" t="s">
        <v>288</v>
      </c>
      <c r="AC1620" s="28"/>
      <c r="AD1620" s="28"/>
      <c r="AE1620" s="28"/>
      <c r="AF1620" s="28"/>
    </row>
    <row r="1621" ht="42.75" spans="1:32">
      <c r="A1621" s="30" t="s">
        <v>59</v>
      </c>
      <c r="B1621" s="14" t="s">
        <v>5541</v>
      </c>
      <c r="C1621" s="14" t="s">
        <v>5542</v>
      </c>
      <c r="D1621" s="14" t="s">
        <v>288</v>
      </c>
      <c r="E1621" s="14" t="s">
        <v>300</v>
      </c>
      <c r="F1621" s="14" t="s">
        <v>106</v>
      </c>
      <c r="G1621" s="14" t="s">
        <v>301</v>
      </c>
      <c r="H1621" s="14" t="s">
        <v>302</v>
      </c>
      <c r="I1621" s="14">
        <v>10</v>
      </c>
      <c r="J1621" s="14">
        <v>10</v>
      </c>
      <c r="K1621" s="14"/>
      <c r="L1621" s="14"/>
      <c r="M1621" s="14"/>
      <c r="N1621" s="14">
        <v>10</v>
      </c>
      <c r="O1621" s="14"/>
      <c r="P1621" s="14"/>
      <c r="Q1621" s="14" t="s">
        <v>119</v>
      </c>
      <c r="R1621" s="14" t="s">
        <v>108</v>
      </c>
      <c r="S1621" s="14" t="s">
        <v>108</v>
      </c>
      <c r="T1621" s="14" t="s">
        <v>120</v>
      </c>
      <c r="U1621" s="14" t="s">
        <v>108</v>
      </c>
      <c r="V1621" s="14" t="s">
        <v>120</v>
      </c>
      <c r="W1621" s="14">
        <v>120</v>
      </c>
      <c r="X1621" s="14">
        <v>473</v>
      </c>
      <c r="Y1621" s="14">
        <v>473</v>
      </c>
      <c r="Z1621" s="14" t="s">
        <v>2823</v>
      </c>
      <c r="AA1621" s="14" t="s">
        <v>5543</v>
      </c>
      <c r="AB1621" s="14" t="s">
        <v>288</v>
      </c>
      <c r="AC1621" s="28"/>
      <c r="AD1621" s="28"/>
      <c r="AE1621" s="28"/>
      <c r="AF1621" s="28"/>
    </row>
    <row r="1622" ht="42.75" spans="1:32">
      <c r="A1622" s="30" t="s">
        <v>59</v>
      </c>
      <c r="B1622" s="14" t="s">
        <v>5544</v>
      </c>
      <c r="C1622" s="14" t="s">
        <v>5545</v>
      </c>
      <c r="D1622" s="14" t="s">
        <v>288</v>
      </c>
      <c r="E1622" s="14" t="s">
        <v>300</v>
      </c>
      <c r="F1622" s="14" t="s">
        <v>106</v>
      </c>
      <c r="G1622" s="14" t="s">
        <v>301</v>
      </c>
      <c r="H1622" s="14" t="s">
        <v>302</v>
      </c>
      <c r="I1622" s="14">
        <v>10</v>
      </c>
      <c r="J1622" s="14">
        <v>10</v>
      </c>
      <c r="K1622" s="14"/>
      <c r="L1622" s="14"/>
      <c r="M1622" s="14"/>
      <c r="N1622" s="14">
        <v>10</v>
      </c>
      <c r="O1622" s="14"/>
      <c r="P1622" s="14"/>
      <c r="Q1622" s="14" t="s">
        <v>119</v>
      </c>
      <c r="R1622" s="14" t="s">
        <v>108</v>
      </c>
      <c r="S1622" s="14" t="s">
        <v>108</v>
      </c>
      <c r="T1622" s="14" t="s">
        <v>120</v>
      </c>
      <c r="U1622" s="14" t="s">
        <v>108</v>
      </c>
      <c r="V1622" s="14" t="s">
        <v>120</v>
      </c>
      <c r="W1622" s="14">
        <v>50</v>
      </c>
      <c r="X1622" s="14">
        <v>180</v>
      </c>
      <c r="Y1622" s="14">
        <v>180</v>
      </c>
      <c r="Z1622" s="14" t="s">
        <v>2823</v>
      </c>
      <c r="AA1622" s="14" t="s">
        <v>5543</v>
      </c>
      <c r="AB1622" s="14" t="s">
        <v>288</v>
      </c>
      <c r="AC1622" s="28"/>
      <c r="AD1622" s="28"/>
      <c r="AE1622" s="28"/>
      <c r="AF1622" s="28"/>
    </row>
    <row r="1623" ht="57" spans="1:32">
      <c r="A1623" s="30" t="s">
        <v>59</v>
      </c>
      <c r="B1623" s="14" t="s">
        <v>5546</v>
      </c>
      <c r="C1623" s="14" t="s">
        <v>5547</v>
      </c>
      <c r="D1623" s="14" t="s">
        <v>288</v>
      </c>
      <c r="E1623" s="14" t="s">
        <v>315</v>
      </c>
      <c r="F1623" s="14" t="s">
        <v>106</v>
      </c>
      <c r="G1623" s="14" t="s">
        <v>2905</v>
      </c>
      <c r="H1623" s="14" t="s">
        <v>317</v>
      </c>
      <c r="I1623" s="14">
        <v>28</v>
      </c>
      <c r="J1623" s="14">
        <v>28</v>
      </c>
      <c r="K1623" s="14"/>
      <c r="L1623" s="14">
        <v>28</v>
      </c>
      <c r="M1623" s="14"/>
      <c r="N1623" s="14"/>
      <c r="O1623" s="14"/>
      <c r="P1623" s="14"/>
      <c r="Q1623" s="14" t="s">
        <v>107</v>
      </c>
      <c r="R1623" s="14" t="s">
        <v>108</v>
      </c>
      <c r="S1623" s="14" t="s">
        <v>120</v>
      </c>
      <c r="T1623" s="14" t="s">
        <v>120</v>
      </c>
      <c r="U1623" s="14" t="s">
        <v>120</v>
      </c>
      <c r="V1623" s="14" t="s">
        <v>120</v>
      </c>
      <c r="W1623" s="14">
        <v>85</v>
      </c>
      <c r="X1623" s="14">
        <v>340</v>
      </c>
      <c r="Y1623" s="14" t="s">
        <v>5548</v>
      </c>
      <c r="Z1623" s="14" t="s">
        <v>2823</v>
      </c>
      <c r="AA1623" s="14" t="s">
        <v>5543</v>
      </c>
      <c r="AB1623" s="14" t="s">
        <v>288</v>
      </c>
      <c r="AC1623" s="28"/>
      <c r="AD1623" s="28"/>
      <c r="AE1623" s="28"/>
      <c r="AF1623" s="28"/>
    </row>
    <row r="1624" ht="57" spans="1:32">
      <c r="A1624" s="30" t="s">
        <v>59</v>
      </c>
      <c r="B1624" s="14" t="s">
        <v>5549</v>
      </c>
      <c r="C1624" s="14" t="s">
        <v>5550</v>
      </c>
      <c r="D1624" s="14" t="s">
        <v>337</v>
      </c>
      <c r="E1624" s="14" t="s">
        <v>338</v>
      </c>
      <c r="F1624" s="14" t="s">
        <v>106</v>
      </c>
      <c r="G1624" s="14" t="s">
        <v>1516</v>
      </c>
      <c r="H1624" s="14" t="s">
        <v>340</v>
      </c>
      <c r="I1624" s="14">
        <v>18.5</v>
      </c>
      <c r="J1624" s="14">
        <v>18.5</v>
      </c>
      <c r="K1624" s="14"/>
      <c r="L1624" s="14">
        <v>18.5</v>
      </c>
      <c r="M1624" s="14"/>
      <c r="N1624" s="14"/>
      <c r="O1624" s="14"/>
      <c r="P1624" s="14"/>
      <c r="Q1624" s="14" t="s">
        <v>119</v>
      </c>
      <c r="R1624" s="14" t="s">
        <v>108</v>
      </c>
      <c r="S1624" s="14" t="s">
        <v>108</v>
      </c>
      <c r="T1624" s="14" t="s">
        <v>120</v>
      </c>
      <c r="U1624" s="14" t="s">
        <v>120</v>
      </c>
      <c r="V1624" s="14" t="s">
        <v>120</v>
      </c>
      <c r="W1624" s="14">
        <v>113</v>
      </c>
      <c r="X1624" s="14">
        <v>438</v>
      </c>
      <c r="Y1624" s="14">
        <v>438</v>
      </c>
      <c r="Z1624" s="14" t="s">
        <v>5551</v>
      </c>
      <c r="AA1624" s="14" t="s">
        <v>5552</v>
      </c>
      <c r="AB1624" s="14" t="s">
        <v>337</v>
      </c>
      <c r="AC1624" s="28"/>
      <c r="AD1624" s="28"/>
      <c r="AE1624" s="28"/>
      <c r="AF1624" s="28"/>
    </row>
    <row r="1625" ht="57" spans="1:32">
      <c r="A1625" s="30" t="s">
        <v>59</v>
      </c>
      <c r="B1625" s="14" t="s">
        <v>5553</v>
      </c>
      <c r="C1625" s="14" t="s">
        <v>5554</v>
      </c>
      <c r="D1625" s="14" t="s">
        <v>337</v>
      </c>
      <c r="E1625" s="14" t="s">
        <v>1871</v>
      </c>
      <c r="F1625" s="14" t="s">
        <v>106</v>
      </c>
      <c r="G1625" s="14" t="s">
        <v>1516</v>
      </c>
      <c r="H1625" s="14" t="s">
        <v>1872</v>
      </c>
      <c r="I1625" s="14">
        <v>10</v>
      </c>
      <c r="J1625" s="14">
        <v>10</v>
      </c>
      <c r="K1625" s="14"/>
      <c r="L1625" s="14">
        <v>10</v>
      </c>
      <c r="M1625" s="14"/>
      <c r="N1625" s="14"/>
      <c r="O1625" s="14"/>
      <c r="P1625" s="14"/>
      <c r="Q1625" s="14" t="s">
        <v>119</v>
      </c>
      <c r="R1625" s="14" t="s">
        <v>108</v>
      </c>
      <c r="S1625" s="14" t="s">
        <v>108</v>
      </c>
      <c r="T1625" s="14" t="s">
        <v>120</v>
      </c>
      <c r="U1625" s="14" t="s">
        <v>120</v>
      </c>
      <c r="V1625" s="14" t="s">
        <v>120</v>
      </c>
      <c r="W1625" s="14">
        <v>5</v>
      </c>
      <c r="X1625" s="14">
        <v>14</v>
      </c>
      <c r="Y1625" s="14">
        <v>59</v>
      </c>
      <c r="Z1625" s="14" t="s">
        <v>5555</v>
      </c>
      <c r="AA1625" s="14" t="s">
        <v>5556</v>
      </c>
      <c r="AB1625" s="14" t="s">
        <v>337</v>
      </c>
      <c r="AC1625" s="28"/>
      <c r="AD1625" s="28"/>
      <c r="AE1625" s="28"/>
      <c r="AF1625" s="28"/>
    </row>
    <row r="1626" ht="85.5" spans="1:32">
      <c r="A1626" s="30" t="s">
        <v>59</v>
      </c>
      <c r="B1626" s="14" t="s">
        <v>5557</v>
      </c>
      <c r="C1626" s="14" t="s">
        <v>5558</v>
      </c>
      <c r="D1626" s="14" t="s">
        <v>337</v>
      </c>
      <c r="E1626" s="14" t="s">
        <v>363</v>
      </c>
      <c r="F1626" s="14" t="s">
        <v>106</v>
      </c>
      <c r="G1626" s="14" t="s">
        <v>1516</v>
      </c>
      <c r="H1626" s="14" t="s">
        <v>364</v>
      </c>
      <c r="I1626" s="14">
        <v>10</v>
      </c>
      <c r="J1626" s="14">
        <v>10</v>
      </c>
      <c r="K1626" s="14"/>
      <c r="L1626" s="14">
        <v>10</v>
      </c>
      <c r="M1626" s="14"/>
      <c r="N1626" s="14"/>
      <c r="O1626" s="14"/>
      <c r="P1626" s="14"/>
      <c r="Q1626" s="14" t="s">
        <v>119</v>
      </c>
      <c r="R1626" s="14" t="s">
        <v>108</v>
      </c>
      <c r="S1626" s="14" t="s">
        <v>120</v>
      </c>
      <c r="T1626" s="14" t="s">
        <v>120</v>
      </c>
      <c r="U1626" s="14" t="s">
        <v>120</v>
      </c>
      <c r="V1626" s="14" t="s">
        <v>120</v>
      </c>
      <c r="W1626" s="14">
        <v>37</v>
      </c>
      <c r="X1626" s="14">
        <v>108</v>
      </c>
      <c r="Y1626" s="14">
        <v>482</v>
      </c>
      <c r="Z1626" s="14" t="s">
        <v>1197</v>
      </c>
      <c r="AA1626" s="14" t="s">
        <v>5559</v>
      </c>
      <c r="AB1626" s="14" t="s">
        <v>337</v>
      </c>
      <c r="AC1626" s="28"/>
      <c r="AD1626" s="28"/>
      <c r="AE1626" s="28"/>
      <c r="AF1626" s="28"/>
    </row>
    <row r="1627" ht="99.75" spans="1:32">
      <c r="A1627" s="30" t="s">
        <v>59</v>
      </c>
      <c r="B1627" s="14" t="s">
        <v>5560</v>
      </c>
      <c r="C1627" s="14" t="s">
        <v>5561</v>
      </c>
      <c r="D1627" s="14" t="s">
        <v>337</v>
      </c>
      <c r="E1627" s="14" t="s">
        <v>378</v>
      </c>
      <c r="F1627" s="14" t="s">
        <v>106</v>
      </c>
      <c r="G1627" s="14" t="s">
        <v>1516</v>
      </c>
      <c r="H1627" s="14" t="s">
        <v>379</v>
      </c>
      <c r="I1627" s="14">
        <v>28</v>
      </c>
      <c r="J1627" s="14">
        <v>28</v>
      </c>
      <c r="K1627" s="14"/>
      <c r="L1627" s="14">
        <v>28</v>
      </c>
      <c r="M1627" s="14"/>
      <c r="N1627" s="14"/>
      <c r="O1627" s="14"/>
      <c r="P1627" s="14"/>
      <c r="Q1627" s="14" t="s">
        <v>119</v>
      </c>
      <c r="R1627" s="14" t="s">
        <v>108</v>
      </c>
      <c r="S1627" s="14" t="s">
        <v>108</v>
      </c>
      <c r="T1627" s="14" t="s">
        <v>120</v>
      </c>
      <c r="U1627" s="14" t="s">
        <v>120</v>
      </c>
      <c r="V1627" s="14" t="s">
        <v>120</v>
      </c>
      <c r="W1627" s="14">
        <v>115</v>
      </c>
      <c r="X1627" s="14">
        <v>366</v>
      </c>
      <c r="Y1627" s="14">
        <v>1097</v>
      </c>
      <c r="Z1627" s="14" t="s">
        <v>5562</v>
      </c>
      <c r="AA1627" s="14" t="s">
        <v>5562</v>
      </c>
      <c r="AB1627" s="14" t="s">
        <v>337</v>
      </c>
      <c r="AC1627" s="28"/>
      <c r="AD1627" s="28"/>
      <c r="AE1627" s="28"/>
      <c r="AF1627" s="28"/>
    </row>
    <row r="1628" ht="57" spans="1:32">
      <c r="A1628" s="30" t="s">
        <v>59</v>
      </c>
      <c r="B1628" s="14" t="s">
        <v>5563</v>
      </c>
      <c r="C1628" s="14" t="s">
        <v>5564</v>
      </c>
      <c r="D1628" s="14" t="s">
        <v>428</v>
      </c>
      <c r="E1628" s="14" t="s">
        <v>1100</v>
      </c>
      <c r="F1628" s="14" t="s">
        <v>106</v>
      </c>
      <c r="G1628" s="14" t="s">
        <v>1101</v>
      </c>
      <c r="H1628" s="14" t="s">
        <v>1909</v>
      </c>
      <c r="I1628" s="14">
        <v>8</v>
      </c>
      <c r="J1628" s="14">
        <v>8</v>
      </c>
      <c r="K1628" s="14"/>
      <c r="L1628" s="14"/>
      <c r="M1628" s="14"/>
      <c r="N1628" s="14">
        <v>8</v>
      </c>
      <c r="O1628" s="14"/>
      <c r="P1628" s="14"/>
      <c r="Q1628" s="14" t="s">
        <v>119</v>
      </c>
      <c r="R1628" s="14" t="s">
        <v>108</v>
      </c>
      <c r="S1628" s="14" t="s">
        <v>108</v>
      </c>
      <c r="T1628" s="14" t="s">
        <v>108</v>
      </c>
      <c r="U1628" s="14" t="s">
        <v>108</v>
      </c>
      <c r="V1628" s="14" t="s">
        <v>120</v>
      </c>
      <c r="W1628" s="14">
        <v>307</v>
      </c>
      <c r="X1628" s="14">
        <v>1091</v>
      </c>
      <c r="Y1628" s="14">
        <v>2832</v>
      </c>
      <c r="Z1628" s="14" t="s">
        <v>1197</v>
      </c>
      <c r="AA1628" s="14" t="s">
        <v>5565</v>
      </c>
      <c r="AB1628" s="14" t="s">
        <v>428</v>
      </c>
      <c r="AC1628" s="28"/>
      <c r="AD1628" s="28"/>
      <c r="AE1628" s="28"/>
      <c r="AF1628" s="28"/>
    </row>
    <row r="1629" ht="71.25" spans="1:32">
      <c r="A1629" s="30" t="s">
        <v>59</v>
      </c>
      <c r="B1629" s="14" t="s">
        <v>5566</v>
      </c>
      <c r="C1629" s="14" t="s">
        <v>5567</v>
      </c>
      <c r="D1629" s="14" t="s">
        <v>428</v>
      </c>
      <c r="E1629" s="14" t="s">
        <v>2160</v>
      </c>
      <c r="F1629" s="14" t="s">
        <v>106</v>
      </c>
      <c r="G1629" s="14" t="s">
        <v>2160</v>
      </c>
      <c r="H1629" s="14" t="s">
        <v>2161</v>
      </c>
      <c r="I1629" s="14">
        <v>25</v>
      </c>
      <c r="J1629" s="14">
        <v>25</v>
      </c>
      <c r="K1629" s="14"/>
      <c r="L1629" s="14"/>
      <c r="M1629" s="14"/>
      <c r="N1629" s="14">
        <v>25</v>
      </c>
      <c r="O1629" s="14">
        <v>0</v>
      </c>
      <c r="P1629" s="14">
        <v>0</v>
      </c>
      <c r="Q1629" s="14" t="s">
        <v>119</v>
      </c>
      <c r="R1629" s="14" t="s">
        <v>108</v>
      </c>
      <c r="S1629" s="14" t="s">
        <v>108</v>
      </c>
      <c r="T1629" s="14" t="s">
        <v>108</v>
      </c>
      <c r="U1629" s="14" t="s">
        <v>108</v>
      </c>
      <c r="V1629" s="14" t="s">
        <v>120</v>
      </c>
      <c r="W1629" s="14">
        <v>68</v>
      </c>
      <c r="X1629" s="14">
        <v>253</v>
      </c>
      <c r="Y1629" s="14">
        <v>418</v>
      </c>
      <c r="Z1629" s="14" t="s">
        <v>431</v>
      </c>
      <c r="AA1629" s="14" t="s">
        <v>5568</v>
      </c>
      <c r="AB1629" s="14" t="s">
        <v>428</v>
      </c>
      <c r="AC1629" s="28"/>
      <c r="AD1629" s="28"/>
      <c r="AE1629" s="28"/>
      <c r="AF1629" s="28"/>
    </row>
    <row r="1630" ht="71.25" spans="1:32">
      <c r="A1630" s="30" t="s">
        <v>59</v>
      </c>
      <c r="B1630" s="14" t="s">
        <v>5569</v>
      </c>
      <c r="C1630" s="14" t="s">
        <v>5570</v>
      </c>
      <c r="D1630" s="14" t="s">
        <v>501</v>
      </c>
      <c r="E1630" s="14" t="s">
        <v>514</v>
      </c>
      <c r="F1630" s="14" t="s">
        <v>106</v>
      </c>
      <c r="G1630" s="14" t="s">
        <v>1207</v>
      </c>
      <c r="H1630" s="14" t="s">
        <v>515</v>
      </c>
      <c r="I1630" s="14">
        <v>30</v>
      </c>
      <c r="J1630" s="14">
        <v>30</v>
      </c>
      <c r="K1630" s="14"/>
      <c r="L1630" s="14"/>
      <c r="M1630" s="14"/>
      <c r="N1630" s="14">
        <v>30</v>
      </c>
      <c r="O1630" s="14"/>
      <c r="P1630" s="14"/>
      <c r="Q1630" s="14" t="s">
        <v>119</v>
      </c>
      <c r="R1630" s="14" t="s">
        <v>108</v>
      </c>
      <c r="S1630" s="14" t="s">
        <v>108</v>
      </c>
      <c r="T1630" s="14" t="s">
        <v>108</v>
      </c>
      <c r="U1630" s="14" t="s">
        <v>120</v>
      </c>
      <c r="V1630" s="14" t="s">
        <v>108</v>
      </c>
      <c r="W1630" s="14">
        <v>15</v>
      </c>
      <c r="X1630" s="14">
        <v>55</v>
      </c>
      <c r="Y1630" s="14">
        <v>120</v>
      </c>
      <c r="Z1630" s="14" t="s">
        <v>5571</v>
      </c>
      <c r="AA1630" s="14" t="s">
        <v>5572</v>
      </c>
      <c r="AB1630" s="14" t="s">
        <v>501</v>
      </c>
      <c r="AC1630" s="28"/>
      <c r="AD1630" s="28"/>
      <c r="AE1630" s="28"/>
      <c r="AF1630" s="28"/>
    </row>
    <row r="1631" ht="185.25" spans="1:32">
      <c r="A1631" s="30" t="s">
        <v>59</v>
      </c>
      <c r="B1631" s="14" t="s">
        <v>5573</v>
      </c>
      <c r="C1631" s="14" t="s">
        <v>5574</v>
      </c>
      <c r="D1631" s="14" t="s">
        <v>501</v>
      </c>
      <c r="E1631" s="14" t="s">
        <v>1323</v>
      </c>
      <c r="F1631" s="14" t="s">
        <v>106</v>
      </c>
      <c r="G1631" s="14" t="s">
        <v>1323</v>
      </c>
      <c r="H1631" s="14" t="s">
        <v>1324</v>
      </c>
      <c r="I1631" s="14">
        <v>70</v>
      </c>
      <c r="J1631" s="14">
        <v>70</v>
      </c>
      <c r="K1631" s="14"/>
      <c r="L1631" s="14"/>
      <c r="M1631" s="14"/>
      <c r="N1631" s="14">
        <v>70</v>
      </c>
      <c r="O1631" s="14"/>
      <c r="P1631" s="14"/>
      <c r="Q1631" s="14" t="s">
        <v>119</v>
      </c>
      <c r="R1631" s="14" t="s">
        <v>108</v>
      </c>
      <c r="S1631" s="14" t="s">
        <v>108</v>
      </c>
      <c r="T1631" s="14" t="s">
        <v>108</v>
      </c>
      <c r="U1631" s="14" t="s">
        <v>108</v>
      </c>
      <c r="V1631" s="14" t="s">
        <v>120</v>
      </c>
      <c r="W1631" s="14">
        <v>82</v>
      </c>
      <c r="X1631" s="14">
        <v>270</v>
      </c>
      <c r="Y1631" s="14">
        <v>143</v>
      </c>
      <c r="Z1631" s="14" t="s">
        <v>5571</v>
      </c>
      <c r="AA1631" s="14" t="s">
        <v>5575</v>
      </c>
      <c r="AB1631" s="14" t="s">
        <v>501</v>
      </c>
      <c r="AC1631" s="28"/>
      <c r="AD1631" s="28"/>
      <c r="AE1631" s="28"/>
      <c r="AF1631" s="28"/>
    </row>
    <row r="1632" ht="42.75" spans="1:32">
      <c r="A1632" s="30" t="s">
        <v>59</v>
      </c>
      <c r="B1632" s="14" t="s">
        <v>5576</v>
      </c>
      <c r="C1632" s="14" t="s">
        <v>5577</v>
      </c>
      <c r="D1632" s="14" t="s">
        <v>501</v>
      </c>
      <c r="E1632" s="14" t="s">
        <v>509</v>
      </c>
      <c r="F1632" s="14" t="s">
        <v>106</v>
      </c>
      <c r="G1632" s="14" t="s">
        <v>509</v>
      </c>
      <c r="H1632" s="14" t="s">
        <v>510</v>
      </c>
      <c r="I1632" s="14">
        <v>69</v>
      </c>
      <c r="J1632" s="14">
        <v>69</v>
      </c>
      <c r="K1632" s="14"/>
      <c r="L1632" s="14"/>
      <c r="M1632" s="14"/>
      <c r="N1632" s="14">
        <v>69</v>
      </c>
      <c r="O1632" s="14"/>
      <c r="P1632" s="14"/>
      <c r="Q1632" s="14" t="s">
        <v>119</v>
      </c>
      <c r="R1632" s="14" t="s">
        <v>108</v>
      </c>
      <c r="S1632" s="14" t="s">
        <v>108</v>
      </c>
      <c r="T1632" s="14" t="s">
        <v>108</v>
      </c>
      <c r="U1632" s="14" t="s">
        <v>108</v>
      </c>
      <c r="V1632" s="14" t="s">
        <v>120</v>
      </c>
      <c r="W1632" s="14">
        <v>64</v>
      </c>
      <c r="X1632" s="14">
        <v>209</v>
      </c>
      <c r="Y1632" s="14">
        <v>1429</v>
      </c>
      <c r="Z1632" s="14" t="s">
        <v>3383</v>
      </c>
      <c r="AA1632" s="14" t="s">
        <v>5578</v>
      </c>
      <c r="AB1632" s="14" t="s">
        <v>501</v>
      </c>
      <c r="AC1632" s="28"/>
      <c r="AD1632" s="28"/>
      <c r="AE1632" s="28"/>
      <c r="AF1632" s="28"/>
    </row>
    <row r="1633" ht="142.5" spans="1:32">
      <c r="A1633" s="30" t="s">
        <v>59</v>
      </c>
      <c r="B1633" s="14" t="s">
        <v>5579</v>
      </c>
      <c r="C1633" s="14" t="s">
        <v>5580</v>
      </c>
      <c r="D1633" s="14" t="s">
        <v>1116</v>
      </c>
      <c r="E1633" s="14" t="s">
        <v>2391</v>
      </c>
      <c r="F1633" s="14" t="s">
        <v>106</v>
      </c>
      <c r="G1633" s="14" t="s">
        <v>2391</v>
      </c>
      <c r="H1633" s="14" t="s">
        <v>2392</v>
      </c>
      <c r="I1633" s="14">
        <v>200</v>
      </c>
      <c r="J1633" s="14">
        <v>200</v>
      </c>
      <c r="K1633" s="14"/>
      <c r="L1633" s="14">
        <v>200</v>
      </c>
      <c r="M1633" s="14"/>
      <c r="N1633" s="14"/>
      <c r="O1633" s="14"/>
      <c r="P1633" s="14"/>
      <c r="Q1633" s="14" t="s">
        <v>119</v>
      </c>
      <c r="R1633" s="14" t="s">
        <v>108</v>
      </c>
      <c r="S1633" s="14" t="s">
        <v>108</v>
      </c>
      <c r="T1633" s="14" t="s">
        <v>120</v>
      </c>
      <c r="U1633" s="14" t="s">
        <v>120</v>
      </c>
      <c r="V1633" s="14" t="s">
        <v>120</v>
      </c>
      <c r="W1633" s="14">
        <v>30</v>
      </c>
      <c r="X1633" s="14">
        <v>136</v>
      </c>
      <c r="Y1633" s="14">
        <v>500</v>
      </c>
      <c r="Z1633" s="14" t="s">
        <v>5581</v>
      </c>
      <c r="AA1633" s="14" t="s">
        <v>5582</v>
      </c>
      <c r="AB1633" s="14" t="s">
        <v>1116</v>
      </c>
      <c r="AC1633" s="28"/>
      <c r="AD1633" s="28"/>
      <c r="AE1633" s="28"/>
      <c r="AF1633" s="28"/>
    </row>
    <row r="1634" ht="42.75" spans="1:32">
      <c r="A1634" s="30" t="s">
        <v>59</v>
      </c>
      <c r="B1634" s="14" t="s">
        <v>5583</v>
      </c>
      <c r="C1634" s="14" t="s">
        <v>5584</v>
      </c>
      <c r="D1634" s="14" t="s">
        <v>1116</v>
      </c>
      <c r="E1634" s="14" t="s">
        <v>2418</v>
      </c>
      <c r="F1634" s="14" t="s">
        <v>106</v>
      </c>
      <c r="G1634" s="14" t="s">
        <v>2418</v>
      </c>
      <c r="H1634" s="14" t="s">
        <v>2419</v>
      </c>
      <c r="I1634" s="14">
        <v>85</v>
      </c>
      <c r="J1634" s="14">
        <v>80</v>
      </c>
      <c r="K1634" s="14"/>
      <c r="L1634" s="14">
        <v>80</v>
      </c>
      <c r="M1634" s="14"/>
      <c r="N1634" s="14"/>
      <c r="O1634" s="14"/>
      <c r="P1634" s="14">
        <v>5</v>
      </c>
      <c r="Q1634" s="14" t="s">
        <v>119</v>
      </c>
      <c r="R1634" s="14" t="s">
        <v>108</v>
      </c>
      <c r="S1634" s="14" t="s">
        <v>108</v>
      </c>
      <c r="T1634" s="14" t="s">
        <v>108</v>
      </c>
      <c r="U1634" s="14" t="s">
        <v>108</v>
      </c>
      <c r="V1634" s="14" t="s">
        <v>120</v>
      </c>
      <c r="W1634" s="14">
        <v>132</v>
      </c>
      <c r="X1634" s="14">
        <v>462</v>
      </c>
      <c r="Y1634" s="14">
        <v>462</v>
      </c>
      <c r="Z1634" s="14" t="s">
        <v>5585</v>
      </c>
      <c r="AA1634" s="14" t="s">
        <v>5586</v>
      </c>
      <c r="AB1634" s="14" t="s">
        <v>1116</v>
      </c>
      <c r="AC1634" s="28"/>
      <c r="AD1634" s="28"/>
      <c r="AE1634" s="28"/>
      <c r="AF1634" s="28"/>
    </row>
    <row r="1635" ht="85.5" spans="1:32">
      <c r="A1635" s="30" t="s">
        <v>59</v>
      </c>
      <c r="B1635" s="14" t="s">
        <v>5587</v>
      </c>
      <c r="C1635" s="14" t="s">
        <v>5588</v>
      </c>
      <c r="D1635" s="14" t="s">
        <v>1116</v>
      </c>
      <c r="E1635" s="14" t="s">
        <v>2359</v>
      </c>
      <c r="F1635" s="14" t="s">
        <v>106</v>
      </c>
      <c r="G1635" s="14" t="s">
        <v>2359</v>
      </c>
      <c r="H1635" s="14" t="s">
        <v>2360</v>
      </c>
      <c r="I1635" s="14">
        <v>112</v>
      </c>
      <c r="J1635" s="14">
        <v>112</v>
      </c>
      <c r="K1635" s="14"/>
      <c r="L1635" s="14">
        <v>112</v>
      </c>
      <c r="M1635" s="14"/>
      <c r="N1635" s="14"/>
      <c r="O1635" s="14"/>
      <c r="P1635" s="14"/>
      <c r="Q1635" s="14" t="s">
        <v>119</v>
      </c>
      <c r="R1635" s="14" t="s">
        <v>108</v>
      </c>
      <c r="S1635" s="14" t="s">
        <v>120</v>
      </c>
      <c r="T1635" s="14" t="s">
        <v>120</v>
      </c>
      <c r="U1635" s="14" t="s">
        <v>120</v>
      </c>
      <c r="V1635" s="14" t="s">
        <v>120</v>
      </c>
      <c r="W1635" s="14">
        <v>76</v>
      </c>
      <c r="X1635" s="14">
        <v>271</v>
      </c>
      <c r="Y1635" s="14">
        <v>1699</v>
      </c>
      <c r="Z1635" s="14" t="s">
        <v>5589</v>
      </c>
      <c r="AA1635" s="14" t="s">
        <v>5590</v>
      </c>
      <c r="AB1635" s="14" t="s">
        <v>1116</v>
      </c>
      <c r="AC1635" s="28"/>
      <c r="AD1635" s="28"/>
      <c r="AE1635" s="28"/>
      <c r="AF1635" s="28"/>
    </row>
    <row r="1636" ht="57" spans="1:32">
      <c r="A1636" s="30" t="s">
        <v>59</v>
      </c>
      <c r="B1636" s="14" t="s">
        <v>5591</v>
      </c>
      <c r="C1636" s="14" t="s">
        <v>5592</v>
      </c>
      <c r="D1636" s="14" t="s">
        <v>1116</v>
      </c>
      <c r="E1636" s="14" t="s">
        <v>2407</v>
      </c>
      <c r="F1636" s="14" t="s">
        <v>106</v>
      </c>
      <c r="G1636" s="14" t="s">
        <v>2407</v>
      </c>
      <c r="H1636" s="14" t="s">
        <v>2408</v>
      </c>
      <c r="I1636" s="14">
        <v>6.5</v>
      </c>
      <c r="J1636" s="14">
        <v>6.5</v>
      </c>
      <c r="K1636" s="14"/>
      <c r="L1636" s="14">
        <v>6.5</v>
      </c>
      <c r="M1636" s="14"/>
      <c r="N1636" s="14"/>
      <c r="O1636" s="14"/>
      <c r="P1636" s="14"/>
      <c r="Q1636" s="14" t="s">
        <v>119</v>
      </c>
      <c r="R1636" s="14" t="s">
        <v>108</v>
      </c>
      <c r="S1636" s="14" t="s">
        <v>108</v>
      </c>
      <c r="T1636" s="14" t="s">
        <v>108</v>
      </c>
      <c r="U1636" s="14" t="s">
        <v>108</v>
      </c>
      <c r="V1636" s="14" t="s">
        <v>120</v>
      </c>
      <c r="W1636" s="14">
        <v>163</v>
      </c>
      <c r="X1636" s="14">
        <v>557</v>
      </c>
      <c r="Y1636" s="14">
        <v>498</v>
      </c>
      <c r="Z1636" s="14" t="s">
        <v>5593</v>
      </c>
      <c r="AA1636" s="14" t="s">
        <v>5594</v>
      </c>
      <c r="AB1636" s="14" t="s">
        <v>1116</v>
      </c>
      <c r="AC1636" s="28"/>
      <c r="AD1636" s="28"/>
      <c r="AE1636" s="28"/>
      <c r="AF1636" s="28"/>
    </row>
    <row r="1637" ht="71.25" spans="1:32">
      <c r="A1637" s="30" t="s">
        <v>59</v>
      </c>
      <c r="B1637" s="14" t="s">
        <v>5595</v>
      </c>
      <c r="C1637" s="14" t="s">
        <v>5596</v>
      </c>
      <c r="D1637" s="14" t="s">
        <v>545</v>
      </c>
      <c r="E1637" s="14" t="s">
        <v>575</v>
      </c>
      <c r="F1637" s="14" t="s">
        <v>106</v>
      </c>
      <c r="G1637" s="14" t="s">
        <v>576</v>
      </c>
      <c r="H1637" s="14" t="s">
        <v>577</v>
      </c>
      <c r="I1637" s="14">
        <v>25</v>
      </c>
      <c r="J1637" s="14">
        <v>25</v>
      </c>
      <c r="K1637" s="14"/>
      <c r="L1637" s="14">
        <v>25</v>
      </c>
      <c r="M1637" s="14"/>
      <c r="N1637" s="14"/>
      <c r="O1637" s="14"/>
      <c r="P1637" s="14"/>
      <c r="Q1637" s="14" t="s">
        <v>107</v>
      </c>
      <c r="R1637" s="14" t="s">
        <v>108</v>
      </c>
      <c r="S1637" s="14" t="s">
        <v>120</v>
      </c>
      <c r="T1637" s="14" t="s">
        <v>120</v>
      </c>
      <c r="U1637" s="14" t="s">
        <v>120</v>
      </c>
      <c r="V1637" s="14" t="s">
        <v>120</v>
      </c>
      <c r="W1637" s="14">
        <v>28</v>
      </c>
      <c r="X1637" s="14">
        <v>85</v>
      </c>
      <c r="Y1637" s="14">
        <v>342</v>
      </c>
      <c r="Z1637" s="14" t="s">
        <v>1197</v>
      </c>
      <c r="AA1637" s="14" t="s">
        <v>5597</v>
      </c>
      <c r="AB1637" s="14" t="s">
        <v>545</v>
      </c>
      <c r="AC1637" s="28"/>
      <c r="AD1637" s="28"/>
      <c r="AE1637" s="28"/>
      <c r="AF1637" s="28"/>
    </row>
    <row r="1638" ht="156.75" spans="1:32">
      <c r="A1638" s="30" t="s">
        <v>59</v>
      </c>
      <c r="B1638" s="14" t="s">
        <v>5598</v>
      </c>
      <c r="C1638" s="14" t="s">
        <v>5599</v>
      </c>
      <c r="D1638" s="14" t="s">
        <v>545</v>
      </c>
      <c r="E1638" s="14" t="s">
        <v>546</v>
      </c>
      <c r="F1638" s="14" t="s">
        <v>106</v>
      </c>
      <c r="G1638" s="14" t="s">
        <v>547</v>
      </c>
      <c r="H1638" s="14" t="s">
        <v>548</v>
      </c>
      <c r="I1638" s="14">
        <v>15</v>
      </c>
      <c r="J1638" s="14">
        <v>15</v>
      </c>
      <c r="K1638" s="14"/>
      <c r="L1638" s="14">
        <v>15</v>
      </c>
      <c r="M1638" s="14"/>
      <c r="N1638" s="14"/>
      <c r="O1638" s="14"/>
      <c r="P1638" s="14"/>
      <c r="Q1638" s="14" t="s">
        <v>107</v>
      </c>
      <c r="R1638" s="14" t="s">
        <v>108</v>
      </c>
      <c r="S1638" s="14" t="s">
        <v>108</v>
      </c>
      <c r="T1638" s="14" t="s">
        <v>120</v>
      </c>
      <c r="U1638" s="14" t="s">
        <v>120</v>
      </c>
      <c r="V1638" s="14" t="s">
        <v>120</v>
      </c>
      <c r="W1638" s="14">
        <v>20</v>
      </c>
      <c r="X1638" s="14">
        <v>76</v>
      </c>
      <c r="Y1638" s="14">
        <v>146</v>
      </c>
      <c r="Z1638" s="14" t="s">
        <v>1197</v>
      </c>
      <c r="AA1638" s="14" t="s">
        <v>5600</v>
      </c>
      <c r="AB1638" s="14" t="s">
        <v>545</v>
      </c>
      <c r="AC1638" s="28"/>
      <c r="AD1638" s="28"/>
      <c r="AE1638" s="28"/>
      <c r="AF1638" s="28"/>
    </row>
    <row r="1639" ht="71.25" spans="1:32">
      <c r="A1639" s="30" t="s">
        <v>59</v>
      </c>
      <c r="B1639" s="14" t="s">
        <v>5601</v>
      </c>
      <c r="C1639" s="14" t="s">
        <v>5602</v>
      </c>
      <c r="D1639" s="14" t="s">
        <v>545</v>
      </c>
      <c r="E1639" s="14" t="s">
        <v>552</v>
      </c>
      <c r="F1639" s="14" t="s">
        <v>106</v>
      </c>
      <c r="G1639" s="14" t="s">
        <v>553</v>
      </c>
      <c r="H1639" s="14" t="s">
        <v>554</v>
      </c>
      <c r="I1639" s="14">
        <v>20</v>
      </c>
      <c r="J1639" s="14">
        <v>20</v>
      </c>
      <c r="K1639" s="14"/>
      <c r="L1639" s="14">
        <v>20</v>
      </c>
      <c r="M1639" s="14"/>
      <c r="N1639" s="14"/>
      <c r="O1639" s="14"/>
      <c r="P1639" s="14"/>
      <c r="Q1639" s="14" t="s">
        <v>107</v>
      </c>
      <c r="R1639" s="14" t="s">
        <v>108</v>
      </c>
      <c r="S1639" s="14" t="s">
        <v>108</v>
      </c>
      <c r="T1639" s="14" t="s">
        <v>120</v>
      </c>
      <c r="U1639" s="14" t="s">
        <v>120</v>
      </c>
      <c r="V1639" s="14" t="s">
        <v>120</v>
      </c>
      <c r="W1639" s="14">
        <v>126</v>
      </c>
      <c r="X1639" s="14">
        <v>382</v>
      </c>
      <c r="Y1639" s="14">
        <v>468</v>
      </c>
      <c r="Z1639" s="14" t="s">
        <v>1197</v>
      </c>
      <c r="AA1639" s="14" t="s">
        <v>5603</v>
      </c>
      <c r="AB1639" s="14" t="s">
        <v>545</v>
      </c>
      <c r="AC1639" s="28"/>
      <c r="AD1639" s="28"/>
      <c r="AE1639" s="28"/>
      <c r="AF1639" s="28"/>
    </row>
    <row r="1640" ht="71.25" spans="1:32">
      <c r="A1640" s="30" t="s">
        <v>59</v>
      </c>
      <c r="B1640" s="14" t="s">
        <v>5604</v>
      </c>
      <c r="C1640" s="14" t="s">
        <v>5605</v>
      </c>
      <c r="D1640" s="14" t="s">
        <v>545</v>
      </c>
      <c r="E1640" s="14" t="s">
        <v>564</v>
      </c>
      <c r="F1640" s="14" t="s">
        <v>106</v>
      </c>
      <c r="G1640" s="14" t="s">
        <v>565</v>
      </c>
      <c r="H1640" s="14" t="s">
        <v>2549</v>
      </c>
      <c r="I1640" s="14">
        <v>25</v>
      </c>
      <c r="J1640" s="14">
        <v>25</v>
      </c>
      <c r="K1640" s="14"/>
      <c r="L1640" s="14">
        <v>25</v>
      </c>
      <c r="M1640" s="14"/>
      <c r="N1640" s="14"/>
      <c r="O1640" s="14"/>
      <c r="P1640" s="14"/>
      <c r="Q1640" s="14" t="s">
        <v>107</v>
      </c>
      <c r="R1640" s="14" t="s">
        <v>108</v>
      </c>
      <c r="S1640" s="14" t="s">
        <v>108</v>
      </c>
      <c r="T1640" s="14" t="s">
        <v>120</v>
      </c>
      <c r="U1640" s="14" t="s">
        <v>120</v>
      </c>
      <c r="V1640" s="14" t="s">
        <v>120</v>
      </c>
      <c r="W1640" s="14">
        <v>47</v>
      </c>
      <c r="X1640" s="14">
        <v>107</v>
      </c>
      <c r="Y1640" s="14">
        <v>450</v>
      </c>
      <c r="Z1640" s="14" t="s">
        <v>1197</v>
      </c>
      <c r="AA1640" s="14" t="s">
        <v>5603</v>
      </c>
      <c r="AB1640" s="14" t="s">
        <v>545</v>
      </c>
      <c r="AC1640" s="28"/>
      <c r="AD1640" s="28"/>
      <c r="AE1640" s="28"/>
      <c r="AF1640" s="28"/>
    </row>
    <row r="1641" ht="57" spans="1:32">
      <c r="A1641" s="30" t="s">
        <v>59</v>
      </c>
      <c r="B1641" s="14" t="s">
        <v>5606</v>
      </c>
      <c r="C1641" s="14" t="s">
        <v>5607</v>
      </c>
      <c r="D1641" s="14" t="s">
        <v>545</v>
      </c>
      <c r="E1641" s="14" t="s">
        <v>1979</v>
      </c>
      <c r="F1641" s="14" t="s">
        <v>106</v>
      </c>
      <c r="G1641" s="14" t="s">
        <v>1980</v>
      </c>
      <c r="H1641" s="14" t="s">
        <v>1981</v>
      </c>
      <c r="I1641" s="14">
        <v>10</v>
      </c>
      <c r="J1641" s="14">
        <v>10</v>
      </c>
      <c r="K1641" s="14"/>
      <c r="L1641" s="14">
        <v>10</v>
      </c>
      <c r="M1641" s="14"/>
      <c r="N1641" s="14"/>
      <c r="O1641" s="14"/>
      <c r="P1641" s="14"/>
      <c r="Q1641" s="14" t="s">
        <v>107</v>
      </c>
      <c r="R1641" s="14" t="s">
        <v>108</v>
      </c>
      <c r="S1641" s="14" t="s">
        <v>108</v>
      </c>
      <c r="T1641" s="14" t="s">
        <v>120</v>
      </c>
      <c r="U1641" s="14" t="s">
        <v>120</v>
      </c>
      <c r="V1641" s="14" t="s">
        <v>120</v>
      </c>
      <c r="W1641" s="14">
        <v>48</v>
      </c>
      <c r="X1641" s="14">
        <v>108</v>
      </c>
      <c r="Y1641" s="14">
        <v>451</v>
      </c>
      <c r="Z1641" s="14" t="s">
        <v>1197</v>
      </c>
      <c r="AA1641" s="14" t="s">
        <v>5603</v>
      </c>
      <c r="AB1641" s="14" t="s">
        <v>545</v>
      </c>
      <c r="AC1641" s="28"/>
      <c r="AD1641" s="28"/>
      <c r="AE1641" s="28"/>
      <c r="AF1641" s="28"/>
    </row>
    <row r="1642" ht="42.75" spans="1:32">
      <c r="A1642" s="30" t="s">
        <v>59</v>
      </c>
      <c r="B1642" s="14" t="s">
        <v>5608</v>
      </c>
      <c r="C1642" s="14" t="s">
        <v>5609</v>
      </c>
      <c r="D1642" s="14" t="s">
        <v>545</v>
      </c>
      <c r="E1642" s="14" t="s">
        <v>575</v>
      </c>
      <c r="F1642" s="14" t="s">
        <v>106</v>
      </c>
      <c r="G1642" s="14" t="s">
        <v>576</v>
      </c>
      <c r="H1642" s="14" t="s">
        <v>577</v>
      </c>
      <c r="I1642" s="14">
        <v>10</v>
      </c>
      <c r="J1642" s="14">
        <v>10</v>
      </c>
      <c r="K1642" s="14"/>
      <c r="L1642" s="14">
        <v>10</v>
      </c>
      <c r="M1642" s="14"/>
      <c r="N1642" s="14"/>
      <c r="O1642" s="14"/>
      <c r="P1642" s="14"/>
      <c r="Q1642" s="14" t="s">
        <v>107</v>
      </c>
      <c r="R1642" s="14" t="s">
        <v>108</v>
      </c>
      <c r="S1642" s="14" t="s">
        <v>120</v>
      </c>
      <c r="T1642" s="14" t="s">
        <v>120</v>
      </c>
      <c r="U1642" s="14" t="s">
        <v>120</v>
      </c>
      <c r="V1642" s="14" t="s">
        <v>120</v>
      </c>
      <c r="W1642" s="14">
        <v>28</v>
      </c>
      <c r="X1642" s="14">
        <v>85</v>
      </c>
      <c r="Y1642" s="14">
        <v>342</v>
      </c>
      <c r="Z1642" s="14" t="s">
        <v>1197</v>
      </c>
      <c r="AA1642" s="14" t="s">
        <v>5610</v>
      </c>
      <c r="AB1642" s="14" t="s">
        <v>545</v>
      </c>
      <c r="AC1642" s="28"/>
      <c r="AD1642" s="28"/>
      <c r="AE1642" s="28"/>
      <c r="AF1642" s="28"/>
    </row>
    <row r="1643" ht="71.25" spans="1:32">
      <c r="A1643" s="30" t="s">
        <v>59</v>
      </c>
      <c r="B1643" s="14" t="s">
        <v>5611</v>
      </c>
      <c r="C1643" s="14" t="s">
        <v>5612</v>
      </c>
      <c r="D1643" s="14" t="s">
        <v>763</v>
      </c>
      <c r="E1643" s="14" t="s">
        <v>785</v>
      </c>
      <c r="F1643" s="14" t="s">
        <v>106</v>
      </c>
      <c r="G1643" s="14" t="s">
        <v>765</v>
      </c>
      <c r="H1643" s="14" t="s">
        <v>786</v>
      </c>
      <c r="I1643" s="14">
        <v>9</v>
      </c>
      <c r="J1643" s="14">
        <v>9</v>
      </c>
      <c r="K1643" s="14"/>
      <c r="L1643" s="14"/>
      <c r="M1643" s="14"/>
      <c r="N1643" s="14">
        <v>9</v>
      </c>
      <c r="O1643" s="14"/>
      <c r="P1643" s="14"/>
      <c r="Q1643" s="14" t="s">
        <v>107</v>
      </c>
      <c r="R1643" s="14" t="s">
        <v>108</v>
      </c>
      <c r="S1643" s="14" t="s">
        <v>108</v>
      </c>
      <c r="T1643" s="14" t="s">
        <v>120</v>
      </c>
      <c r="U1643" s="14" t="s">
        <v>120</v>
      </c>
      <c r="V1643" s="14" t="s">
        <v>120</v>
      </c>
      <c r="W1643" s="14">
        <v>80</v>
      </c>
      <c r="X1643" s="14">
        <v>272</v>
      </c>
      <c r="Y1643" s="14">
        <v>1560</v>
      </c>
      <c r="Z1643" s="14" t="s">
        <v>1197</v>
      </c>
      <c r="AA1643" s="14" t="s">
        <v>5613</v>
      </c>
      <c r="AB1643" s="14" t="s">
        <v>763</v>
      </c>
      <c r="AC1643" s="28"/>
      <c r="AD1643" s="28"/>
      <c r="AE1643" s="28"/>
      <c r="AF1643" s="28"/>
    </row>
    <row r="1644" ht="85.5" spans="1:32">
      <c r="A1644" s="30" t="s">
        <v>59</v>
      </c>
      <c r="B1644" s="14" t="s">
        <v>5614</v>
      </c>
      <c r="C1644" s="14" t="s">
        <v>5615</v>
      </c>
      <c r="D1644" s="14" t="s">
        <v>763</v>
      </c>
      <c r="E1644" s="14" t="s">
        <v>2484</v>
      </c>
      <c r="F1644" s="14" t="s">
        <v>106</v>
      </c>
      <c r="G1644" s="14" t="s">
        <v>765</v>
      </c>
      <c r="H1644" s="14" t="s">
        <v>2485</v>
      </c>
      <c r="I1644" s="14">
        <v>75</v>
      </c>
      <c r="J1644" s="14">
        <v>75</v>
      </c>
      <c r="K1644" s="14"/>
      <c r="L1644" s="14"/>
      <c r="M1644" s="14"/>
      <c r="N1644" s="14">
        <v>75</v>
      </c>
      <c r="O1644" s="14"/>
      <c r="P1644" s="14"/>
      <c r="Q1644" s="14" t="s">
        <v>119</v>
      </c>
      <c r="R1644" s="14" t="s">
        <v>108</v>
      </c>
      <c r="S1644" s="14" t="s">
        <v>108</v>
      </c>
      <c r="T1644" s="14" t="s">
        <v>108</v>
      </c>
      <c r="U1644" s="14" t="s">
        <v>108</v>
      </c>
      <c r="V1644" s="14" t="s">
        <v>108</v>
      </c>
      <c r="W1644" s="14">
        <v>50</v>
      </c>
      <c r="X1644" s="14">
        <v>365</v>
      </c>
      <c r="Y1644" s="14">
        <v>1228</v>
      </c>
      <c r="Z1644" s="14" t="s">
        <v>1197</v>
      </c>
      <c r="AA1644" s="14" t="s">
        <v>5616</v>
      </c>
      <c r="AB1644" s="14" t="s">
        <v>763</v>
      </c>
      <c r="AC1644" s="28"/>
      <c r="AD1644" s="28"/>
      <c r="AE1644" s="28"/>
      <c r="AF1644" s="28"/>
    </row>
    <row r="1645" ht="99.75" spans="1:32">
      <c r="A1645" s="30" t="s">
        <v>59</v>
      </c>
      <c r="B1645" s="14" t="s">
        <v>5617</v>
      </c>
      <c r="C1645" s="14" t="s">
        <v>5618</v>
      </c>
      <c r="D1645" s="14" t="s">
        <v>763</v>
      </c>
      <c r="E1645" s="14" t="s">
        <v>780</v>
      </c>
      <c r="F1645" s="14" t="s">
        <v>106</v>
      </c>
      <c r="G1645" s="14" t="s">
        <v>765</v>
      </c>
      <c r="H1645" s="14" t="s">
        <v>781</v>
      </c>
      <c r="I1645" s="14">
        <v>15</v>
      </c>
      <c r="J1645" s="14">
        <v>15</v>
      </c>
      <c r="K1645" s="14"/>
      <c r="L1645" s="14"/>
      <c r="M1645" s="14"/>
      <c r="N1645" s="14">
        <v>15</v>
      </c>
      <c r="O1645" s="14"/>
      <c r="P1645" s="14"/>
      <c r="Q1645" s="14" t="s">
        <v>119</v>
      </c>
      <c r="R1645" s="14" t="s">
        <v>108</v>
      </c>
      <c r="S1645" s="14" t="s">
        <v>108</v>
      </c>
      <c r="T1645" s="14" t="s">
        <v>120</v>
      </c>
      <c r="U1645" s="14" t="s">
        <v>120</v>
      </c>
      <c r="V1645" s="14" t="s">
        <v>120</v>
      </c>
      <c r="W1645" s="14">
        <v>18</v>
      </c>
      <c r="X1645" s="14">
        <v>58</v>
      </c>
      <c r="Y1645" s="14">
        <v>180</v>
      </c>
      <c r="Z1645" s="14" t="s">
        <v>1197</v>
      </c>
      <c r="AA1645" s="14" t="s">
        <v>5619</v>
      </c>
      <c r="AB1645" s="14" t="s">
        <v>763</v>
      </c>
      <c r="AC1645" s="28"/>
      <c r="AD1645" s="28"/>
      <c r="AE1645" s="28"/>
      <c r="AF1645" s="28"/>
    </row>
    <row r="1646" ht="128.25" spans="1:32">
      <c r="A1646" s="30" t="s">
        <v>59</v>
      </c>
      <c r="B1646" s="14" t="s">
        <v>5620</v>
      </c>
      <c r="C1646" s="14" t="s">
        <v>5621</v>
      </c>
      <c r="D1646" s="14" t="s">
        <v>790</v>
      </c>
      <c r="E1646" s="14" t="s">
        <v>209</v>
      </c>
      <c r="F1646" s="14" t="s">
        <v>106</v>
      </c>
      <c r="G1646" s="14" t="s">
        <v>209</v>
      </c>
      <c r="H1646" s="14" t="s">
        <v>1577</v>
      </c>
      <c r="I1646" s="14">
        <v>46</v>
      </c>
      <c r="J1646" s="14">
        <v>46</v>
      </c>
      <c r="K1646" s="14"/>
      <c r="L1646" s="14">
        <v>46</v>
      </c>
      <c r="M1646" s="14"/>
      <c r="N1646" s="14"/>
      <c r="O1646" s="14"/>
      <c r="P1646" s="14"/>
      <c r="Q1646" s="14" t="s">
        <v>119</v>
      </c>
      <c r="R1646" s="14" t="s">
        <v>108</v>
      </c>
      <c r="S1646" s="14" t="s">
        <v>108</v>
      </c>
      <c r="T1646" s="14" t="s">
        <v>108</v>
      </c>
      <c r="U1646" s="14" t="s">
        <v>108</v>
      </c>
      <c r="V1646" s="14" t="s">
        <v>120</v>
      </c>
      <c r="W1646" s="14">
        <v>79</v>
      </c>
      <c r="X1646" s="14">
        <v>263</v>
      </c>
      <c r="Y1646" s="14">
        <v>875</v>
      </c>
      <c r="Z1646" s="14" t="s">
        <v>4156</v>
      </c>
      <c r="AA1646" s="14" t="s">
        <v>5622</v>
      </c>
      <c r="AB1646" s="14" t="s">
        <v>790</v>
      </c>
      <c r="AC1646" s="28"/>
      <c r="AD1646" s="28"/>
      <c r="AE1646" s="28"/>
      <c r="AF1646" s="28"/>
    </row>
    <row r="1647" ht="128.25" spans="1:32">
      <c r="A1647" s="30" t="s">
        <v>59</v>
      </c>
      <c r="B1647" s="14" t="s">
        <v>5623</v>
      </c>
      <c r="C1647" s="14" t="s">
        <v>5624</v>
      </c>
      <c r="D1647" s="14" t="s">
        <v>790</v>
      </c>
      <c r="E1647" s="14" t="s">
        <v>797</v>
      </c>
      <c r="F1647" s="14" t="s">
        <v>106</v>
      </c>
      <c r="G1647" s="14" t="s">
        <v>797</v>
      </c>
      <c r="H1647" s="14" t="s">
        <v>798</v>
      </c>
      <c r="I1647" s="14">
        <v>45</v>
      </c>
      <c r="J1647" s="14">
        <v>45</v>
      </c>
      <c r="K1647" s="14">
        <v>45</v>
      </c>
      <c r="L1647" s="14"/>
      <c r="M1647" s="14"/>
      <c r="N1647" s="14"/>
      <c r="O1647" s="14"/>
      <c r="P1647" s="14"/>
      <c r="Q1647" s="14" t="s">
        <v>119</v>
      </c>
      <c r="R1647" s="14" t="s">
        <v>108</v>
      </c>
      <c r="S1647" s="14" t="s">
        <v>120</v>
      </c>
      <c r="T1647" s="14" t="s">
        <v>120</v>
      </c>
      <c r="U1647" s="14" t="s">
        <v>120</v>
      </c>
      <c r="V1647" s="14" t="s">
        <v>120</v>
      </c>
      <c r="W1647" s="14">
        <v>62</v>
      </c>
      <c r="X1647" s="14">
        <v>223</v>
      </c>
      <c r="Y1647" s="14">
        <v>545</v>
      </c>
      <c r="Z1647" s="14" t="s">
        <v>1197</v>
      </c>
      <c r="AA1647" s="14" t="s">
        <v>5625</v>
      </c>
      <c r="AB1647" s="14" t="s">
        <v>790</v>
      </c>
      <c r="AC1647" s="28"/>
      <c r="AD1647" s="28"/>
      <c r="AE1647" s="28"/>
      <c r="AF1647" s="28"/>
    </row>
    <row r="1648" ht="85.5" spans="1:32">
      <c r="A1648" s="30" t="s">
        <v>59</v>
      </c>
      <c r="B1648" s="14" t="s">
        <v>5626</v>
      </c>
      <c r="C1648" s="14" t="s">
        <v>5627</v>
      </c>
      <c r="D1648" s="14" t="s">
        <v>790</v>
      </c>
      <c r="E1648" s="14" t="s">
        <v>4285</v>
      </c>
      <c r="F1648" s="14" t="s">
        <v>106</v>
      </c>
      <c r="G1648" s="14" t="s">
        <v>4285</v>
      </c>
      <c r="H1648" s="14" t="s">
        <v>4286</v>
      </c>
      <c r="I1648" s="14">
        <v>38.8</v>
      </c>
      <c r="J1648" s="14">
        <v>38.8</v>
      </c>
      <c r="K1648" s="14">
        <v>38.8</v>
      </c>
      <c r="L1648" s="14"/>
      <c r="M1648" s="14"/>
      <c r="N1648" s="14"/>
      <c r="O1648" s="14"/>
      <c r="P1648" s="14"/>
      <c r="Q1648" s="14" t="s">
        <v>119</v>
      </c>
      <c r="R1648" s="14" t="s">
        <v>108</v>
      </c>
      <c r="S1648" s="14" t="s">
        <v>120</v>
      </c>
      <c r="T1648" s="14" t="s">
        <v>120</v>
      </c>
      <c r="U1648" s="14" t="s">
        <v>120</v>
      </c>
      <c r="V1648" s="14" t="s">
        <v>120</v>
      </c>
      <c r="W1648" s="14">
        <v>139</v>
      </c>
      <c r="X1648" s="14">
        <v>75</v>
      </c>
      <c r="Y1648" s="14">
        <v>592</v>
      </c>
      <c r="Z1648" s="14" t="s">
        <v>1197</v>
      </c>
      <c r="AA1648" s="14" t="s">
        <v>5628</v>
      </c>
      <c r="AB1648" s="14" t="s">
        <v>790</v>
      </c>
      <c r="AC1648" s="28"/>
      <c r="AD1648" s="28"/>
      <c r="AE1648" s="28"/>
      <c r="AF1648" s="28"/>
    </row>
    <row r="1649" ht="156.75" spans="1:32">
      <c r="A1649" s="30" t="s">
        <v>59</v>
      </c>
      <c r="B1649" s="14" t="s">
        <v>5629</v>
      </c>
      <c r="C1649" s="14" t="s">
        <v>5630</v>
      </c>
      <c r="D1649" s="14" t="s">
        <v>790</v>
      </c>
      <c r="E1649" s="14" t="s">
        <v>811</v>
      </c>
      <c r="F1649" s="14" t="s">
        <v>106</v>
      </c>
      <c r="G1649" s="14" t="s">
        <v>811</v>
      </c>
      <c r="H1649" s="14" t="s">
        <v>819</v>
      </c>
      <c r="I1649" s="14">
        <v>48</v>
      </c>
      <c r="J1649" s="14">
        <v>48</v>
      </c>
      <c r="K1649" s="14">
        <v>48</v>
      </c>
      <c r="L1649" s="14"/>
      <c r="M1649" s="14"/>
      <c r="N1649" s="14"/>
      <c r="O1649" s="14"/>
      <c r="P1649" s="14"/>
      <c r="Q1649" s="14" t="s">
        <v>119</v>
      </c>
      <c r="R1649" s="14" t="s">
        <v>108</v>
      </c>
      <c r="S1649" s="14" t="s">
        <v>108</v>
      </c>
      <c r="T1649" s="14" t="s">
        <v>120</v>
      </c>
      <c r="U1649" s="14" t="s">
        <v>120</v>
      </c>
      <c r="V1649" s="14" t="s">
        <v>120</v>
      </c>
      <c r="W1649" s="14">
        <v>65</v>
      </c>
      <c r="X1649" s="14">
        <v>205</v>
      </c>
      <c r="Y1649" s="14">
        <v>758</v>
      </c>
      <c r="Z1649" s="14" t="s">
        <v>1197</v>
      </c>
      <c r="AA1649" s="14" t="s">
        <v>5631</v>
      </c>
      <c r="AB1649" s="14" t="s">
        <v>790</v>
      </c>
      <c r="AC1649" s="28"/>
      <c r="AD1649" s="28"/>
      <c r="AE1649" s="28"/>
      <c r="AF1649" s="28"/>
    </row>
    <row r="1650" ht="128.25" spans="1:32">
      <c r="A1650" s="30" t="s">
        <v>59</v>
      </c>
      <c r="B1650" s="14" t="s">
        <v>5632</v>
      </c>
      <c r="C1650" s="14" t="s">
        <v>5633</v>
      </c>
      <c r="D1650" s="14" t="s">
        <v>828</v>
      </c>
      <c r="E1650" s="14" t="s">
        <v>829</v>
      </c>
      <c r="F1650" s="14" t="s">
        <v>106</v>
      </c>
      <c r="G1650" s="14" t="s">
        <v>5634</v>
      </c>
      <c r="H1650" s="14" t="s">
        <v>830</v>
      </c>
      <c r="I1650" s="14">
        <v>37</v>
      </c>
      <c r="J1650" s="14">
        <v>37</v>
      </c>
      <c r="K1650" s="14"/>
      <c r="L1650" s="14"/>
      <c r="M1650" s="14"/>
      <c r="N1650" s="14">
        <v>37</v>
      </c>
      <c r="O1650" s="14"/>
      <c r="P1650" s="14"/>
      <c r="Q1650" s="14" t="s">
        <v>107</v>
      </c>
      <c r="R1650" s="14" t="s">
        <v>108</v>
      </c>
      <c r="S1650" s="14" t="s">
        <v>108</v>
      </c>
      <c r="T1650" s="14" t="s">
        <v>120</v>
      </c>
      <c r="U1650" s="14" t="s">
        <v>120</v>
      </c>
      <c r="V1650" s="14" t="s">
        <v>120</v>
      </c>
      <c r="W1650" s="14">
        <v>64</v>
      </c>
      <c r="X1650" s="14">
        <v>224</v>
      </c>
      <c r="Y1650" s="14">
        <v>497</v>
      </c>
      <c r="Z1650" s="14" t="s">
        <v>5635</v>
      </c>
      <c r="AA1650" s="14" t="s">
        <v>5636</v>
      </c>
      <c r="AB1650" s="14" t="s">
        <v>828</v>
      </c>
      <c r="AC1650" s="28"/>
      <c r="AD1650" s="28"/>
      <c r="AE1650" s="28"/>
      <c r="AF1650" s="28"/>
    </row>
    <row r="1651" ht="114" spans="1:32">
      <c r="A1651" s="30" t="s">
        <v>59</v>
      </c>
      <c r="B1651" s="14" t="s">
        <v>5637</v>
      </c>
      <c r="C1651" s="14" t="s">
        <v>5638</v>
      </c>
      <c r="D1651" s="14" t="s">
        <v>828</v>
      </c>
      <c r="E1651" s="14" t="s">
        <v>1248</v>
      </c>
      <c r="F1651" s="14" t="s">
        <v>106</v>
      </c>
      <c r="G1651" s="14" t="s">
        <v>1248</v>
      </c>
      <c r="H1651" s="14" t="s">
        <v>1249</v>
      </c>
      <c r="I1651" s="14">
        <v>10</v>
      </c>
      <c r="J1651" s="14">
        <v>10</v>
      </c>
      <c r="K1651" s="14"/>
      <c r="L1651" s="14"/>
      <c r="M1651" s="14"/>
      <c r="N1651" s="14">
        <v>10</v>
      </c>
      <c r="O1651" s="14"/>
      <c r="P1651" s="14"/>
      <c r="Q1651" s="14" t="s">
        <v>107</v>
      </c>
      <c r="R1651" s="14" t="s">
        <v>108</v>
      </c>
      <c r="S1651" s="14" t="s">
        <v>120</v>
      </c>
      <c r="T1651" s="14" t="s">
        <v>120</v>
      </c>
      <c r="U1651" s="14" t="s">
        <v>120</v>
      </c>
      <c r="V1651" s="14" t="s">
        <v>120</v>
      </c>
      <c r="W1651" s="14">
        <v>11</v>
      </c>
      <c r="X1651" s="14">
        <v>29</v>
      </c>
      <c r="Y1651" s="14">
        <v>134</v>
      </c>
      <c r="Z1651" s="14" t="s">
        <v>1197</v>
      </c>
      <c r="AA1651" s="14" t="s">
        <v>5639</v>
      </c>
      <c r="AB1651" s="14" t="s">
        <v>828</v>
      </c>
      <c r="AC1651" s="28"/>
      <c r="AD1651" s="28"/>
      <c r="AE1651" s="28"/>
      <c r="AF1651" s="28"/>
    </row>
    <row r="1652" ht="114" spans="1:32">
      <c r="A1652" s="30" t="s">
        <v>59</v>
      </c>
      <c r="B1652" s="14" t="s">
        <v>5640</v>
      </c>
      <c r="C1652" s="14" t="s">
        <v>5641</v>
      </c>
      <c r="D1652" s="14" t="s">
        <v>828</v>
      </c>
      <c r="E1652" s="14" t="s">
        <v>4386</v>
      </c>
      <c r="F1652" s="14" t="s">
        <v>106</v>
      </c>
      <c r="G1652" s="14" t="s">
        <v>4386</v>
      </c>
      <c r="H1652" s="14" t="s">
        <v>4387</v>
      </c>
      <c r="I1652" s="14">
        <v>15</v>
      </c>
      <c r="J1652" s="14">
        <v>15</v>
      </c>
      <c r="K1652" s="14"/>
      <c r="L1652" s="14"/>
      <c r="M1652" s="14"/>
      <c r="N1652" s="14">
        <v>15</v>
      </c>
      <c r="O1652" s="14"/>
      <c r="P1652" s="14"/>
      <c r="Q1652" s="14" t="s">
        <v>107</v>
      </c>
      <c r="R1652" s="14" t="s">
        <v>108</v>
      </c>
      <c r="S1652" s="14" t="s">
        <v>108</v>
      </c>
      <c r="T1652" s="14" t="s">
        <v>120</v>
      </c>
      <c r="U1652" s="14" t="s">
        <v>120</v>
      </c>
      <c r="V1652" s="14" t="s">
        <v>120</v>
      </c>
      <c r="W1652" s="14">
        <v>25</v>
      </c>
      <c r="X1652" s="14">
        <v>68</v>
      </c>
      <c r="Y1652" s="14">
        <v>348</v>
      </c>
      <c r="Z1652" s="14" t="s">
        <v>1197</v>
      </c>
      <c r="AA1652" s="14" t="s">
        <v>5642</v>
      </c>
      <c r="AB1652" s="14" t="s">
        <v>828</v>
      </c>
      <c r="AC1652" s="28"/>
      <c r="AD1652" s="28"/>
      <c r="AE1652" s="28"/>
      <c r="AF1652" s="28"/>
    </row>
    <row r="1653" ht="128.25" spans="1:32">
      <c r="A1653" s="30" t="s">
        <v>59</v>
      </c>
      <c r="B1653" s="14" t="s">
        <v>5643</v>
      </c>
      <c r="C1653" s="14" t="s">
        <v>5644</v>
      </c>
      <c r="D1653" s="14" t="s">
        <v>828</v>
      </c>
      <c r="E1653" s="14" t="s">
        <v>846</v>
      </c>
      <c r="F1653" s="14" t="s">
        <v>106</v>
      </c>
      <c r="G1653" s="14" t="s">
        <v>846</v>
      </c>
      <c r="H1653" s="14" t="s">
        <v>847</v>
      </c>
      <c r="I1653" s="14">
        <v>24</v>
      </c>
      <c r="J1653" s="14">
        <v>24</v>
      </c>
      <c r="K1653" s="14"/>
      <c r="L1653" s="14"/>
      <c r="M1653" s="14"/>
      <c r="N1653" s="14">
        <v>24</v>
      </c>
      <c r="O1653" s="14"/>
      <c r="P1653" s="14"/>
      <c r="Q1653" s="14" t="s">
        <v>107</v>
      </c>
      <c r="R1653" s="14" t="s">
        <v>108</v>
      </c>
      <c r="S1653" s="14" t="s">
        <v>120</v>
      </c>
      <c r="T1653" s="14" t="s">
        <v>120</v>
      </c>
      <c r="U1653" s="14" t="s">
        <v>120</v>
      </c>
      <c r="V1653" s="14" t="s">
        <v>120</v>
      </c>
      <c r="W1653" s="14">
        <v>65</v>
      </c>
      <c r="X1653" s="14">
        <v>235</v>
      </c>
      <c r="Y1653" s="14">
        <v>713</v>
      </c>
      <c r="Z1653" s="14" t="s">
        <v>2116</v>
      </c>
      <c r="AA1653" s="14" t="s">
        <v>5645</v>
      </c>
      <c r="AB1653" s="14" t="s">
        <v>828</v>
      </c>
      <c r="AC1653" s="28"/>
      <c r="AD1653" s="28"/>
      <c r="AE1653" s="28"/>
      <c r="AF1653" s="28"/>
    </row>
    <row r="1654" ht="114" spans="1:32">
      <c r="A1654" s="30" t="s">
        <v>59</v>
      </c>
      <c r="B1654" s="14" t="s">
        <v>5646</v>
      </c>
      <c r="C1654" s="14" t="s">
        <v>5647</v>
      </c>
      <c r="D1654" s="14" t="s">
        <v>828</v>
      </c>
      <c r="E1654" s="14" t="s">
        <v>1671</v>
      </c>
      <c r="F1654" s="14" t="s">
        <v>106</v>
      </c>
      <c r="G1654" s="14" t="s">
        <v>1671</v>
      </c>
      <c r="H1654" s="14" t="s">
        <v>1672</v>
      </c>
      <c r="I1654" s="14">
        <v>8.5</v>
      </c>
      <c r="J1654" s="14">
        <v>8.5</v>
      </c>
      <c r="K1654" s="14"/>
      <c r="L1654" s="14"/>
      <c r="M1654" s="14"/>
      <c r="N1654" s="14">
        <v>8.5</v>
      </c>
      <c r="O1654" s="14"/>
      <c r="P1654" s="14"/>
      <c r="Q1654" s="14" t="s">
        <v>119</v>
      </c>
      <c r="R1654" s="14" t="s">
        <v>108</v>
      </c>
      <c r="S1654" s="14" t="s">
        <v>120</v>
      </c>
      <c r="T1654" s="14" t="s">
        <v>120</v>
      </c>
      <c r="U1654" s="14" t="s">
        <v>120</v>
      </c>
      <c r="V1654" s="14" t="s">
        <v>120</v>
      </c>
      <c r="W1654" s="14">
        <v>1</v>
      </c>
      <c r="X1654" s="14">
        <v>6</v>
      </c>
      <c r="Y1654" s="14">
        <v>51</v>
      </c>
      <c r="Z1654" s="14" t="s">
        <v>2116</v>
      </c>
      <c r="AA1654" s="14" t="s">
        <v>5648</v>
      </c>
      <c r="AB1654" s="14" t="s">
        <v>828</v>
      </c>
      <c r="AC1654" s="28"/>
      <c r="AD1654" s="28"/>
      <c r="AE1654" s="28"/>
      <c r="AF1654" s="28"/>
    </row>
    <row r="1655" ht="85.5" spans="1:32">
      <c r="A1655" s="30" t="s">
        <v>59</v>
      </c>
      <c r="B1655" s="14" t="s">
        <v>5649</v>
      </c>
      <c r="C1655" s="14" t="s">
        <v>5650</v>
      </c>
      <c r="D1655" s="14" t="s">
        <v>857</v>
      </c>
      <c r="E1655" s="14" t="s">
        <v>858</v>
      </c>
      <c r="F1655" s="14" t="s">
        <v>106</v>
      </c>
      <c r="G1655" s="14" t="s">
        <v>858</v>
      </c>
      <c r="H1655" s="14" t="s">
        <v>859</v>
      </c>
      <c r="I1655" s="14">
        <v>60</v>
      </c>
      <c r="J1655" s="14">
        <v>60</v>
      </c>
      <c r="K1655" s="14"/>
      <c r="L1655" s="14"/>
      <c r="M1655" s="14"/>
      <c r="N1655" s="14">
        <v>60</v>
      </c>
      <c r="O1655" s="14"/>
      <c r="P1655" s="14"/>
      <c r="Q1655" s="14" t="s">
        <v>107</v>
      </c>
      <c r="R1655" s="14" t="s">
        <v>108</v>
      </c>
      <c r="S1655" s="14" t="s">
        <v>120</v>
      </c>
      <c r="T1655" s="14" t="s">
        <v>120</v>
      </c>
      <c r="U1655" s="14" t="s">
        <v>120</v>
      </c>
      <c r="V1655" s="14" t="s">
        <v>120</v>
      </c>
      <c r="W1655" s="14">
        <v>78</v>
      </c>
      <c r="X1655" s="14">
        <v>251</v>
      </c>
      <c r="Y1655" s="14">
        <v>1234</v>
      </c>
      <c r="Z1655" s="14" t="s">
        <v>5651</v>
      </c>
      <c r="AA1655" s="14" t="s">
        <v>5652</v>
      </c>
      <c r="AB1655" s="14" t="s">
        <v>857</v>
      </c>
      <c r="AC1655" s="28"/>
      <c r="AD1655" s="28"/>
      <c r="AE1655" s="28"/>
      <c r="AF1655" s="28"/>
    </row>
    <row r="1656" ht="85.5" spans="1:32">
      <c r="A1656" s="30" t="s">
        <v>59</v>
      </c>
      <c r="B1656" s="14" t="s">
        <v>5653</v>
      </c>
      <c r="C1656" s="14" t="s">
        <v>5654</v>
      </c>
      <c r="D1656" s="14" t="s">
        <v>857</v>
      </c>
      <c r="E1656" s="14" t="s">
        <v>858</v>
      </c>
      <c r="F1656" s="14" t="s">
        <v>106</v>
      </c>
      <c r="G1656" s="14" t="s">
        <v>858</v>
      </c>
      <c r="H1656" s="14" t="s">
        <v>859</v>
      </c>
      <c r="I1656" s="14">
        <v>30</v>
      </c>
      <c r="J1656" s="14">
        <v>30</v>
      </c>
      <c r="K1656" s="14"/>
      <c r="L1656" s="14"/>
      <c r="M1656" s="14"/>
      <c r="N1656" s="14">
        <v>30</v>
      </c>
      <c r="O1656" s="14"/>
      <c r="P1656" s="14"/>
      <c r="Q1656" s="14" t="s">
        <v>107</v>
      </c>
      <c r="R1656" s="14" t="s">
        <v>108</v>
      </c>
      <c r="S1656" s="14" t="s">
        <v>120</v>
      </c>
      <c r="T1656" s="14" t="s">
        <v>120</v>
      </c>
      <c r="U1656" s="14" t="s">
        <v>120</v>
      </c>
      <c r="V1656" s="14" t="s">
        <v>120</v>
      </c>
      <c r="W1656" s="14">
        <v>13</v>
      </c>
      <c r="X1656" s="14">
        <v>43</v>
      </c>
      <c r="Y1656" s="14">
        <v>225</v>
      </c>
      <c r="Z1656" s="14" t="s">
        <v>5655</v>
      </c>
      <c r="AA1656" s="14" t="s">
        <v>5652</v>
      </c>
      <c r="AB1656" s="14" t="s">
        <v>857</v>
      </c>
      <c r="AC1656" s="28"/>
      <c r="AD1656" s="28"/>
      <c r="AE1656" s="28"/>
      <c r="AF1656" s="28"/>
    </row>
    <row r="1657" ht="71.25" spans="1:32">
      <c r="A1657" s="30" t="s">
        <v>59</v>
      </c>
      <c r="B1657" s="14" t="s">
        <v>5656</v>
      </c>
      <c r="C1657" s="14" t="s">
        <v>5657</v>
      </c>
      <c r="D1657" s="14" t="s">
        <v>857</v>
      </c>
      <c r="E1657" s="14" t="s">
        <v>884</v>
      </c>
      <c r="F1657" s="14" t="s">
        <v>106</v>
      </c>
      <c r="G1657" s="14" t="s">
        <v>884</v>
      </c>
      <c r="H1657" s="14" t="s">
        <v>885</v>
      </c>
      <c r="I1657" s="14">
        <v>10</v>
      </c>
      <c r="J1657" s="14">
        <v>10</v>
      </c>
      <c r="K1657" s="14"/>
      <c r="L1657" s="14"/>
      <c r="M1657" s="14"/>
      <c r="N1657" s="14">
        <v>10</v>
      </c>
      <c r="O1657" s="14"/>
      <c r="P1657" s="14"/>
      <c r="Q1657" s="14" t="s">
        <v>107</v>
      </c>
      <c r="R1657" s="14" t="s">
        <v>108</v>
      </c>
      <c r="S1657" s="14" t="s">
        <v>108</v>
      </c>
      <c r="T1657" s="14" t="s">
        <v>120</v>
      </c>
      <c r="U1657" s="14" t="s">
        <v>120</v>
      </c>
      <c r="V1657" s="14" t="s">
        <v>120</v>
      </c>
      <c r="W1657" s="14">
        <v>65</v>
      </c>
      <c r="X1657" s="14">
        <v>185</v>
      </c>
      <c r="Y1657" s="14">
        <v>793</v>
      </c>
      <c r="Z1657" s="14" t="s">
        <v>5658</v>
      </c>
      <c r="AA1657" s="14" t="s">
        <v>5659</v>
      </c>
      <c r="AB1657" s="14" t="s">
        <v>857</v>
      </c>
      <c r="AC1657" s="28"/>
      <c r="AD1657" s="28"/>
      <c r="AE1657" s="28"/>
      <c r="AF1657" s="28"/>
    </row>
    <row r="1658" ht="42.75" spans="1:32">
      <c r="A1658" s="30" t="s">
        <v>59</v>
      </c>
      <c r="B1658" s="14" t="s">
        <v>5660</v>
      </c>
      <c r="C1658" s="14" t="s">
        <v>5661</v>
      </c>
      <c r="D1658" s="14" t="s">
        <v>857</v>
      </c>
      <c r="E1658" s="14" t="s">
        <v>1610</v>
      </c>
      <c r="F1658" s="14" t="s">
        <v>106</v>
      </c>
      <c r="G1658" s="14" t="s">
        <v>1610</v>
      </c>
      <c r="H1658" s="14" t="s">
        <v>4542</v>
      </c>
      <c r="I1658" s="14">
        <v>20</v>
      </c>
      <c r="J1658" s="14">
        <v>20</v>
      </c>
      <c r="K1658" s="14"/>
      <c r="L1658" s="14"/>
      <c r="M1658" s="14"/>
      <c r="N1658" s="14">
        <v>20</v>
      </c>
      <c r="O1658" s="14"/>
      <c r="P1658" s="14"/>
      <c r="Q1658" s="14" t="s">
        <v>119</v>
      </c>
      <c r="R1658" s="14" t="s">
        <v>108</v>
      </c>
      <c r="S1658" s="14" t="s">
        <v>120</v>
      </c>
      <c r="T1658" s="14" t="s">
        <v>120</v>
      </c>
      <c r="U1658" s="14" t="s">
        <v>120</v>
      </c>
      <c r="V1658" s="14" t="s">
        <v>120</v>
      </c>
      <c r="W1658" s="14">
        <v>6</v>
      </c>
      <c r="X1658" s="14">
        <v>14</v>
      </c>
      <c r="Y1658" s="14">
        <v>88</v>
      </c>
      <c r="Z1658" s="14" t="s">
        <v>5662</v>
      </c>
      <c r="AA1658" s="14" t="s">
        <v>5663</v>
      </c>
      <c r="AB1658" s="14" t="s">
        <v>857</v>
      </c>
      <c r="AC1658" s="28"/>
      <c r="AD1658" s="28"/>
      <c r="AE1658" s="28"/>
      <c r="AF1658" s="28"/>
    </row>
    <row r="1659" ht="85.5" spans="1:32">
      <c r="A1659" s="30" t="s">
        <v>59</v>
      </c>
      <c r="B1659" s="14" t="s">
        <v>5664</v>
      </c>
      <c r="C1659" s="14" t="s">
        <v>5665</v>
      </c>
      <c r="D1659" s="14" t="s">
        <v>857</v>
      </c>
      <c r="E1659" s="14" t="s">
        <v>253</v>
      </c>
      <c r="F1659" s="14" t="s">
        <v>106</v>
      </c>
      <c r="G1659" s="14" t="s">
        <v>253</v>
      </c>
      <c r="H1659" s="14" t="s">
        <v>873</v>
      </c>
      <c r="I1659" s="14">
        <v>150</v>
      </c>
      <c r="J1659" s="14">
        <v>150</v>
      </c>
      <c r="K1659" s="14"/>
      <c r="L1659" s="14"/>
      <c r="M1659" s="14"/>
      <c r="N1659" s="14">
        <v>150</v>
      </c>
      <c r="O1659" s="14"/>
      <c r="P1659" s="14"/>
      <c r="Q1659" s="14" t="s">
        <v>107</v>
      </c>
      <c r="R1659" s="14" t="s">
        <v>108</v>
      </c>
      <c r="S1659" s="14" t="s">
        <v>120</v>
      </c>
      <c r="T1659" s="14" t="s">
        <v>120</v>
      </c>
      <c r="U1659" s="14" t="s">
        <v>120</v>
      </c>
      <c r="V1659" s="14" t="s">
        <v>120</v>
      </c>
      <c r="W1659" s="14">
        <v>67</v>
      </c>
      <c r="X1659" s="14">
        <v>226</v>
      </c>
      <c r="Y1659" s="14">
        <v>1026</v>
      </c>
      <c r="Z1659" s="14" t="s">
        <v>5662</v>
      </c>
      <c r="AA1659" s="14" t="s">
        <v>5663</v>
      </c>
      <c r="AB1659" s="14" t="s">
        <v>857</v>
      </c>
      <c r="AC1659" s="28"/>
      <c r="AD1659" s="28"/>
      <c r="AE1659" s="28"/>
      <c r="AF1659" s="28"/>
    </row>
    <row r="1660" ht="71.25" spans="1:32">
      <c r="A1660" s="30" t="s">
        <v>59</v>
      </c>
      <c r="B1660" s="14" t="s">
        <v>5666</v>
      </c>
      <c r="C1660" s="14" t="s">
        <v>5667</v>
      </c>
      <c r="D1660" s="14" t="s">
        <v>857</v>
      </c>
      <c r="E1660" s="14" t="s">
        <v>884</v>
      </c>
      <c r="F1660" s="14" t="s">
        <v>106</v>
      </c>
      <c r="G1660" s="14" t="s">
        <v>884</v>
      </c>
      <c r="H1660" s="14" t="s">
        <v>885</v>
      </c>
      <c r="I1660" s="14">
        <v>12</v>
      </c>
      <c r="J1660" s="14">
        <v>12</v>
      </c>
      <c r="K1660" s="14"/>
      <c r="L1660" s="14"/>
      <c r="M1660" s="14"/>
      <c r="N1660" s="14">
        <v>12</v>
      </c>
      <c r="O1660" s="14"/>
      <c r="P1660" s="14"/>
      <c r="Q1660" s="14" t="s">
        <v>107</v>
      </c>
      <c r="R1660" s="14" t="s">
        <v>108</v>
      </c>
      <c r="S1660" s="14" t="s">
        <v>108</v>
      </c>
      <c r="T1660" s="14" t="s">
        <v>120</v>
      </c>
      <c r="U1660" s="14" t="s">
        <v>120</v>
      </c>
      <c r="V1660" s="14" t="s">
        <v>120</v>
      </c>
      <c r="W1660" s="14">
        <v>35</v>
      </c>
      <c r="X1660" s="14">
        <v>135</v>
      </c>
      <c r="Y1660" s="14">
        <v>321</v>
      </c>
      <c r="Z1660" s="14" t="s">
        <v>5668</v>
      </c>
      <c r="AA1660" s="14" t="s">
        <v>5669</v>
      </c>
      <c r="AB1660" s="14" t="s">
        <v>857</v>
      </c>
      <c r="AC1660" s="28"/>
      <c r="AD1660" s="28"/>
      <c r="AE1660" s="28"/>
      <c r="AF1660" s="28"/>
    </row>
    <row r="1661" ht="71.25" spans="1:32">
      <c r="A1661" s="30" t="s">
        <v>59</v>
      </c>
      <c r="B1661" s="14" t="s">
        <v>5670</v>
      </c>
      <c r="C1661" s="14" t="s">
        <v>5671</v>
      </c>
      <c r="D1661" s="14" t="s">
        <v>857</v>
      </c>
      <c r="E1661" s="14" t="s">
        <v>884</v>
      </c>
      <c r="F1661" s="14" t="s">
        <v>106</v>
      </c>
      <c r="G1661" s="14" t="s">
        <v>884</v>
      </c>
      <c r="H1661" s="14" t="s">
        <v>885</v>
      </c>
      <c r="I1661" s="14">
        <v>11</v>
      </c>
      <c r="J1661" s="14">
        <v>11</v>
      </c>
      <c r="K1661" s="14"/>
      <c r="L1661" s="14"/>
      <c r="M1661" s="14"/>
      <c r="N1661" s="14">
        <v>11</v>
      </c>
      <c r="O1661" s="14"/>
      <c r="P1661" s="14"/>
      <c r="Q1661" s="14" t="s">
        <v>107</v>
      </c>
      <c r="R1661" s="14" t="s">
        <v>108</v>
      </c>
      <c r="S1661" s="14" t="s">
        <v>108</v>
      </c>
      <c r="T1661" s="14" t="s">
        <v>120</v>
      </c>
      <c r="U1661" s="14" t="s">
        <v>120</v>
      </c>
      <c r="V1661" s="14" t="s">
        <v>120</v>
      </c>
      <c r="W1661" s="14">
        <v>17</v>
      </c>
      <c r="X1661" s="14">
        <v>52</v>
      </c>
      <c r="Y1661" s="14">
        <v>265</v>
      </c>
      <c r="Z1661" s="14" t="s">
        <v>5672</v>
      </c>
      <c r="AA1661" s="14" t="s">
        <v>5673</v>
      </c>
      <c r="AB1661" s="14" t="s">
        <v>857</v>
      </c>
      <c r="AC1661" s="28"/>
      <c r="AD1661" s="28"/>
      <c r="AE1661" s="28"/>
      <c r="AF1661" s="28"/>
    </row>
    <row r="1662" ht="99.75" spans="1:32">
      <c r="A1662" s="30" t="s">
        <v>59</v>
      </c>
      <c r="B1662" s="14" t="s">
        <v>5674</v>
      </c>
      <c r="C1662" s="14" t="s">
        <v>5675</v>
      </c>
      <c r="D1662" s="14" t="s">
        <v>857</v>
      </c>
      <c r="E1662" s="14" t="s">
        <v>903</v>
      </c>
      <c r="F1662" s="14" t="s">
        <v>106</v>
      </c>
      <c r="G1662" s="14" t="s">
        <v>903</v>
      </c>
      <c r="H1662" s="14" t="s">
        <v>5676</v>
      </c>
      <c r="I1662" s="14">
        <v>30</v>
      </c>
      <c r="J1662" s="14">
        <v>30</v>
      </c>
      <c r="K1662" s="14"/>
      <c r="L1662" s="14"/>
      <c r="M1662" s="14"/>
      <c r="N1662" s="14">
        <v>30</v>
      </c>
      <c r="O1662" s="14"/>
      <c r="P1662" s="14"/>
      <c r="Q1662" s="14" t="s">
        <v>119</v>
      </c>
      <c r="R1662" s="14" t="s">
        <v>108</v>
      </c>
      <c r="S1662" s="14" t="s">
        <v>108</v>
      </c>
      <c r="T1662" s="14" t="s">
        <v>108</v>
      </c>
      <c r="U1662" s="14" t="s">
        <v>108</v>
      </c>
      <c r="V1662" s="14" t="s">
        <v>120</v>
      </c>
      <c r="W1662" s="14">
        <v>43</v>
      </c>
      <c r="X1662" s="14">
        <v>149</v>
      </c>
      <c r="Y1662" s="14">
        <v>149</v>
      </c>
      <c r="Z1662" s="14" t="s">
        <v>5677</v>
      </c>
      <c r="AA1662" s="14" t="s">
        <v>5678</v>
      </c>
      <c r="AB1662" s="14" t="s">
        <v>857</v>
      </c>
      <c r="AC1662" s="28"/>
      <c r="AD1662" s="28"/>
      <c r="AE1662" s="28"/>
      <c r="AF1662" s="28"/>
    </row>
    <row r="1663" ht="57" spans="1:32">
      <c r="A1663" s="30" t="s">
        <v>59</v>
      </c>
      <c r="B1663" s="14" t="s">
        <v>5679</v>
      </c>
      <c r="C1663" s="14" t="s">
        <v>5680</v>
      </c>
      <c r="D1663" s="14" t="s">
        <v>1000</v>
      </c>
      <c r="E1663" s="14" t="s">
        <v>1190</v>
      </c>
      <c r="F1663" s="14" t="s">
        <v>106</v>
      </c>
      <c r="G1663" s="14" t="s">
        <v>1516</v>
      </c>
      <c r="H1663" s="14" t="s">
        <v>1192</v>
      </c>
      <c r="I1663" s="14">
        <v>60</v>
      </c>
      <c r="J1663" s="14">
        <v>60</v>
      </c>
      <c r="K1663" s="14">
        <v>60</v>
      </c>
      <c r="L1663" s="14"/>
      <c r="M1663" s="14"/>
      <c r="N1663" s="14"/>
      <c r="O1663" s="14"/>
      <c r="P1663" s="14"/>
      <c r="Q1663" s="14" t="s">
        <v>119</v>
      </c>
      <c r="R1663" s="14" t="s">
        <v>108</v>
      </c>
      <c r="S1663" s="14" t="s">
        <v>120</v>
      </c>
      <c r="T1663" s="14" t="s">
        <v>120</v>
      </c>
      <c r="U1663" s="14" t="s">
        <v>120</v>
      </c>
      <c r="V1663" s="14" t="s">
        <v>120</v>
      </c>
      <c r="W1663" s="14">
        <v>23</v>
      </c>
      <c r="X1663" s="14">
        <v>87</v>
      </c>
      <c r="Y1663" s="14">
        <v>2628</v>
      </c>
      <c r="Z1663" s="14" t="s">
        <v>2120</v>
      </c>
      <c r="AA1663" s="14" t="s">
        <v>5681</v>
      </c>
      <c r="AB1663" s="14" t="s">
        <v>1005</v>
      </c>
      <c r="AC1663" s="28"/>
      <c r="AD1663" s="28"/>
      <c r="AE1663" s="28"/>
      <c r="AF1663" s="28"/>
    </row>
    <row r="1664" ht="42.75" spans="1:32">
      <c r="A1664" s="30" t="s">
        <v>59</v>
      </c>
      <c r="B1664" s="14" t="s">
        <v>5682</v>
      </c>
      <c r="C1664" s="14" t="s">
        <v>5683</v>
      </c>
      <c r="D1664" s="14" t="s">
        <v>1000</v>
      </c>
      <c r="E1664" s="14" t="s">
        <v>2225</v>
      </c>
      <c r="F1664" s="14" t="s">
        <v>106</v>
      </c>
      <c r="G1664" s="14" t="s">
        <v>5684</v>
      </c>
      <c r="H1664" s="14" t="s">
        <v>2226</v>
      </c>
      <c r="I1664" s="14">
        <v>90</v>
      </c>
      <c r="J1664" s="14">
        <v>90</v>
      </c>
      <c r="K1664" s="14">
        <v>90</v>
      </c>
      <c r="L1664" s="14"/>
      <c r="M1664" s="14"/>
      <c r="N1664" s="14"/>
      <c r="O1664" s="14"/>
      <c r="P1664" s="14"/>
      <c r="Q1664" s="14" t="s">
        <v>119</v>
      </c>
      <c r="R1664" s="14" t="s">
        <v>108</v>
      </c>
      <c r="S1664" s="14" t="s">
        <v>120</v>
      </c>
      <c r="T1664" s="14" t="s">
        <v>120</v>
      </c>
      <c r="U1664" s="14" t="s">
        <v>120</v>
      </c>
      <c r="V1664" s="14" t="s">
        <v>120</v>
      </c>
      <c r="W1664" s="14">
        <v>25</v>
      </c>
      <c r="X1664" s="14">
        <v>81</v>
      </c>
      <c r="Y1664" s="14">
        <v>611</v>
      </c>
      <c r="Z1664" s="14" t="s">
        <v>1197</v>
      </c>
      <c r="AA1664" s="14" t="s">
        <v>5685</v>
      </c>
      <c r="AB1664" s="14" t="s">
        <v>1005</v>
      </c>
      <c r="AC1664" s="28"/>
      <c r="AD1664" s="28"/>
      <c r="AE1664" s="28"/>
      <c r="AF1664" s="28"/>
    </row>
    <row r="1665" ht="42.75" spans="1:32">
      <c r="A1665" s="30" t="s">
        <v>59</v>
      </c>
      <c r="B1665" s="14" t="s">
        <v>5686</v>
      </c>
      <c r="C1665" s="14" t="s">
        <v>5687</v>
      </c>
      <c r="D1665" s="14" t="s">
        <v>1000</v>
      </c>
      <c r="E1665" s="14" t="s">
        <v>1021</v>
      </c>
      <c r="F1665" s="14" t="s">
        <v>106</v>
      </c>
      <c r="G1665" s="14" t="s">
        <v>1021</v>
      </c>
      <c r="H1665" s="14" t="s">
        <v>1022</v>
      </c>
      <c r="I1665" s="14">
        <v>14</v>
      </c>
      <c r="J1665" s="14">
        <v>14</v>
      </c>
      <c r="K1665" s="14">
        <v>14</v>
      </c>
      <c r="L1665" s="14"/>
      <c r="M1665" s="14"/>
      <c r="N1665" s="14"/>
      <c r="O1665" s="14"/>
      <c r="P1665" s="14"/>
      <c r="Q1665" s="14" t="s">
        <v>119</v>
      </c>
      <c r="R1665" s="14" t="s">
        <v>108</v>
      </c>
      <c r="S1665" s="14" t="s">
        <v>120</v>
      </c>
      <c r="T1665" s="14" t="s">
        <v>120</v>
      </c>
      <c r="U1665" s="14" t="s">
        <v>120</v>
      </c>
      <c r="V1665" s="14" t="s">
        <v>120</v>
      </c>
      <c r="W1665" s="14">
        <v>109</v>
      </c>
      <c r="X1665" s="14">
        <v>376</v>
      </c>
      <c r="Y1665" s="14">
        <v>1613</v>
      </c>
      <c r="Z1665" s="14" t="s">
        <v>1197</v>
      </c>
      <c r="AA1665" s="14" t="s">
        <v>5685</v>
      </c>
      <c r="AB1665" s="14" t="s">
        <v>1005</v>
      </c>
      <c r="AC1665" s="28"/>
      <c r="AD1665" s="28"/>
      <c r="AE1665" s="28"/>
      <c r="AF1665" s="28"/>
    </row>
    <row r="1666" ht="42.75" spans="1:32">
      <c r="A1666" s="30" t="s">
        <v>59</v>
      </c>
      <c r="B1666" s="14" t="s">
        <v>5688</v>
      </c>
      <c r="C1666" s="14" t="s">
        <v>5689</v>
      </c>
      <c r="D1666" s="14" t="s">
        <v>1000</v>
      </c>
      <c r="E1666" s="14" t="s">
        <v>1008</v>
      </c>
      <c r="F1666" s="14" t="s">
        <v>106</v>
      </c>
      <c r="G1666" s="14" t="s">
        <v>1008</v>
      </c>
      <c r="H1666" s="14" t="s">
        <v>1009</v>
      </c>
      <c r="I1666" s="14">
        <v>7</v>
      </c>
      <c r="J1666" s="14">
        <v>7</v>
      </c>
      <c r="K1666" s="14">
        <v>7</v>
      </c>
      <c r="L1666" s="14"/>
      <c r="M1666" s="14"/>
      <c r="N1666" s="14"/>
      <c r="O1666" s="14"/>
      <c r="P1666" s="14"/>
      <c r="Q1666" s="14" t="s">
        <v>107</v>
      </c>
      <c r="R1666" s="14" t="s">
        <v>108</v>
      </c>
      <c r="S1666" s="14" t="s">
        <v>120</v>
      </c>
      <c r="T1666" s="14" t="s">
        <v>120</v>
      </c>
      <c r="U1666" s="14" t="s">
        <v>120</v>
      </c>
      <c r="V1666" s="14" t="s">
        <v>120</v>
      </c>
      <c r="W1666" s="14">
        <v>52</v>
      </c>
      <c r="X1666" s="14">
        <v>170</v>
      </c>
      <c r="Y1666" s="14">
        <v>1007</v>
      </c>
      <c r="Z1666" s="14" t="s">
        <v>5690</v>
      </c>
      <c r="AA1666" s="14" t="s">
        <v>5691</v>
      </c>
      <c r="AB1666" s="14" t="s">
        <v>1005</v>
      </c>
      <c r="AC1666" s="28"/>
      <c r="AD1666" s="28"/>
      <c r="AE1666" s="28"/>
      <c r="AF1666" s="28"/>
    </row>
    <row r="1667" ht="99.75" spans="1:32">
      <c r="A1667" s="30" t="s">
        <v>59</v>
      </c>
      <c r="B1667" s="14" t="s">
        <v>5692</v>
      </c>
      <c r="C1667" s="14" t="s">
        <v>5693</v>
      </c>
      <c r="D1667" s="14" t="s">
        <v>658</v>
      </c>
      <c r="E1667" s="14" t="s">
        <v>752</v>
      </c>
      <c r="F1667" s="14" t="s">
        <v>106</v>
      </c>
      <c r="G1667" s="14" t="s">
        <v>5634</v>
      </c>
      <c r="H1667" s="14" t="s">
        <v>753</v>
      </c>
      <c r="I1667" s="14">
        <v>23</v>
      </c>
      <c r="J1667" s="14">
        <v>23</v>
      </c>
      <c r="K1667" s="14"/>
      <c r="L1667" s="14"/>
      <c r="M1667" s="14"/>
      <c r="N1667" s="14">
        <v>23</v>
      </c>
      <c r="O1667" s="14"/>
      <c r="P1667" s="14"/>
      <c r="Q1667" s="14" t="s">
        <v>119</v>
      </c>
      <c r="R1667" s="14" t="s">
        <v>108</v>
      </c>
      <c r="S1667" s="14" t="s">
        <v>108</v>
      </c>
      <c r="T1667" s="14" t="s">
        <v>120</v>
      </c>
      <c r="U1667" s="14" t="s">
        <v>120</v>
      </c>
      <c r="V1667" s="14" t="s">
        <v>120</v>
      </c>
      <c r="W1667" s="14">
        <v>46</v>
      </c>
      <c r="X1667" s="14">
        <v>161</v>
      </c>
      <c r="Y1667" s="14">
        <v>895</v>
      </c>
      <c r="Z1667" s="14" t="s">
        <v>1197</v>
      </c>
      <c r="AA1667" s="14" t="s">
        <v>5694</v>
      </c>
      <c r="AB1667" s="14" t="s">
        <v>658</v>
      </c>
      <c r="AC1667" s="28"/>
      <c r="AD1667" s="28"/>
      <c r="AE1667" s="28"/>
      <c r="AF1667" s="28"/>
    </row>
    <row r="1668" spans="1:32">
      <c r="A1668" s="30" t="s">
        <v>60</v>
      </c>
      <c r="B1668" s="14">
        <v>58</v>
      </c>
      <c r="C1668" s="14"/>
      <c r="D1668" s="14"/>
      <c r="E1668" s="14"/>
      <c r="F1668" s="14"/>
      <c r="G1668" s="14"/>
      <c r="H1668" s="14"/>
      <c r="I1668" s="14">
        <f t="shared" ref="I1668:O1668" si="41">SUM(I1669:I1726)</f>
        <v>6440.6</v>
      </c>
      <c r="J1668" s="14">
        <f t="shared" si="41"/>
        <v>5840.6</v>
      </c>
      <c r="K1668" s="14">
        <f t="shared" si="41"/>
        <v>0</v>
      </c>
      <c r="L1668" s="14">
        <f t="shared" si="41"/>
        <v>44</v>
      </c>
      <c r="M1668" s="14">
        <f t="shared" si="41"/>
        <v>0</v>
      </c>
      <c r="N1668" s="14">
        <f t="shared" si="41"/>
        <v>5796.6</v>
      </c>
      <c r="O1668" s="14">
        <f t="shared" si="41"/>
        <v>600</v>
      </c>
      <c r="P1668" s="14"/>
      <c r="Q1668" s="14"/>
      <c r="R1668" s="14"/>
      <c r="S1668" s="14"/>
      <c r="T1668" s="14"/>
      <c r="U1668" s="14"/>
      <c r="V1668" s="14"/>
      <c r="W1668" s="14"/>
      <c r="X1668" s="14"/>
      <c r="Y1668" s="14"/>
      <c r="Z1668" s="14"/>
      <c r="AA1668" s="14"/>
      <c r="AB1668" s="14"/>
      <c r="AC1668" s="28"/>
      <c r="AD1668" s="28"/>
      <c r="AE1668" s="28"/>
      <c r="AF1668" s="28"/>
    </row>
    <row r="1669" ht="99.75" spans="1:32">
      <c r="A1669" s="30" t="s">
        <v>60</v>
      </c>
      <c r="B1669" s="14" t="s">
        <v>5695</v>
      </c>
      <c r="C1669" s="14" t="s">
        <v>5696</v>
      </c>
      <c r="D1669" s="14" t="s">
        <v>428</v>
      </c>
      <c r="E1669" s="14" t="s">
        <v>2314</v>
      </c>
      <c r="F1669" s="14" t="s">
        <v>106</v>
      </c>
      <c r="G1669" s="14" t="s">
        <v>2314</v>
      </c>
      <c r="H1669" s="14" t="s">
        <v>2315</v>
      </c>
      <c r="I1669" s="14">
        <v>600</v>
      </c>
      <c r="J1669" s="14"/>
      <c r="K1669" s="14"/>
      <c r="L1669" s="14"/>
      <c r="M1669" s="14"/>
      <c r="N1669" s="14"/>
      <c r="O1669" s="14">
        <v>600</v>
      </c>
      <c r="P1669" s="14"/>
      <c r="Q1669" s="14" t="s">
        <v>119</v>
      </c>
      <c r="R1669" s="14" t="s">
        <v>108</v>
      </c>
      <c r="S1669" s="14" t="s">
        <v>108</v>
      </c>
      <c r="T1669" s="14" t="s">
        <v>108</v>
      </c>
      <c r="U1669" s="14" t="s">
        <v>108</v>
      </c>
      <c r="V1669" s="14" t="s">
        <v>120</v>
      </c>
      <c r="W1669" s="14">
        <v>82</v>
      </c>
      <c r="X1669" s="14">
        <v>242</v>
      </c>
      <c r="Y1669" s="14">
        <v>1050</v>
      </c>
      <c r="Z1669" s="14" t="s">
        <v>431</v>
      </c>
      <c r="AA1669" s="14" t="s">
        <v>5697</v>
      </c>
      <c r="AB1669" s="14" t="s">
        <v>428</v>
      </c>
      <c r="AC1669" s="28"/>
      <c r="AD1669" s="28"/>
      <c r="AE1669" s="28"/>
      <c r="AF1669" s="28"/>
    </row>
    <row r="1670" ht="71.25" spans="1:32">
      <c r="A1670" s="30" t="s">
        <v>60</v>
      </c>
      <c r="B1670" s="14" t="s">
        <v>5698</v>
      </c>
      <c r="C1670" s="14" t="s">
        <v>5699</v>
      </c>
      <c r="D1670" s="14" t="s">
        <v>1116</v>
      </c>
      <c r="E1670" s="14" t="s">
        <v>1117</v>
      </c>
      <c r="F1670" s="14" t="s">
        <v>106</v>
      </c>
      <c r="G1670" s="14" t="s">
        <v>1117</v>
      </c>
      <c r="H1670" s="14" t="s">
        <v>2374</v>
      </c>
      <c r="I1670" s="14">
        <v>15</v>
      </c>
      <c r="J1670" s="14">
        <v>15</v>
      </c>
      <c r="K1670" s="14"/>
      <c r="L1670" s="14">
        <v>15</v>
      </c>
      <c r="M1670" s="14"/>
      <c r="N1670" s="14"/>
      <c r="O1670" s="14"/>
      <c r="P1670" s="14"/>
      <c r="Q1670" s="14" t="s">
        <v>119</v>
      </c>
      <c r="R1670" s="14" t="s">
        <v>108</v>
      </c>
      <c r="S1670" s="14" t="s">
        <v>108</v>
      </c>
      <c r="T1670" s="14" t="s">
        <v>120</v>
      </c>
      <c r="U1670" s="14" t="s">
        <v>120</v>
      </c>
      <c r="V1670" s="14" t="s">
        <v>120</v>
      </c>
      <c r="W1670" s="14">
        <v>127</v>
      </c>
      <c r="X1670" s="14">
        <v>400</v>
      </c>
      <c r="Y1670" s="14">
        <v>987</v>
      </c>
      <c r="Z1670" s="14" t="s">
        <v>5700</v>
      </c>
      <c r="AA1670" s="14" t="s">
        <v>5701</v>
      </c>
      <c r="AB1670" s="14" t="s">
        <v>1116</v>
      </c>
      <c r="AC1670" s="28"/>
      <c r="AD1670" s="28"/>
      <c r="AE1670" s="28"/>
      <c r="AF1670" s="28"/>
    </row>
    <row r="1671" ht="57" spans="1:32">
      <c r="A1671" s="30" t="s">
        <v>60</v>
      </c>
      <c r="B1671" s="14" t="s">
        <v>5702</v>
      </c>
      <c r="C1671" s="14" t="s">
        <v>5703</v>
      </c>
      <c r="D1671" s="14" t="s">
        <v>1116</v>
      </c>
      <c r="E1671" s="14" t="s">
        <v>1550</v>
      </c>
      <c r="F1671" s="14" t="s">
        <v>106</v>
      </c>
      <c r="G1671" s="14" t="s">
        <v>1550</v>
      </c>
      <c r="H1671" s="14" t="s">
        <v>1929</v>
      </c>
      <c r="I1671" s="14">
        <v>9</v>
      </c>
      <c r="J1671" s="14">
        <v>9</v>
      </c>
      <c r="K1671" s="14"/>
      <c r="L1671" s="14">
        <v>9</v>
      </c>
      <c r="M1671" s="14"/>
      <c r="N1671" s="14"/>
      <c r="O1671" s="14"/>
      <c r="P1671" s="14"/>
      <c r="Q1671" s="14" t="s">
        <v>119</v>
      </c>
      <c r="R1671" s="14" t="s">
        <v>108</v>
      </c>
      <c r="S1671" s="14" t="s">
        <v>120</v>
      </c>
      <c r="T1671" s="14" t="s">
        <v>120</v>
      </c>
      <c r="U1671" s="14" t="s">
        <v>120</v>
      </c>
      <c r="V1671" s="14" t="s">
        <v>120</v>
      </c>
      <c r="W1671" s="14">
        <v>30</v>
      </c>
      <c r="X1671" s="14">
        <v>121</v>
      </c>
      <c r="Y1671" s="14">
        <v>850</v>
      </c>
      <c r="Z1671" s="14" t="s">
        <v>5700</v>
      </c>
      <c r="AA1671" s="14" t="s">
        <v>5704</v>
      </c>
      <c r="AB1671" s="14" t="s">
        <v>1116</v>
      </c>
      <c r="AC1671" s="28"/>
      <c r="AD1671" s="28"/>
      <c r="AE1671" s="28"/>
      <c r="AF1671" s="28"/>
    </row>
    <row r="1672" ht="71.25" spans="1:32">
      <c r="A1672" s="30" t="s">
        <v>60</v>
      </c>
      <c r="B1672" s="14" t="s">
        <v>5705</v>
      </c>
      <c r="C1672" s="14" t="s">
        <v>5706</v>
      </c>
      <c r="D1672" s="14" t="s">
        <v>545</v>
      </c>
      <c r="E1672" s="14" t="s">
        <v>1945</v>
      </c>
      <c r="F1672" s="14" t="s">
        <v>106</v>
      </c>
      <c r="G1672" s="14" t="s">
        <v>1946</v>
      </c>
      <c r="H1672" s="14" t="s">
        <v>1947</v>
      </c>
      <c r="I1672" s="14">
        <v>20</v>
      </c>
      <c r="J1672" s="14">
        <v>20</v>
      </c>
      <c r="K1672" s="14"/>
      <c r="L1672" s="14">
        <v>20</v>
      </c>
      <c r="M1672" s="14"/>
      <c r="N1672" s="14"/>
      <c r="O1672" s="14"/>
      <c r="P1672" s="14"/>
      <c r="Q1672" s="14" t="s">
        <v>119</v>
      </c>
      <c r="R1672" s="14" t="s">
        <v>108</v>
      </c>
      <c r="S1672" s="14" t="s">
        <v>120</v>
      </c>
      <c r="T1672" s="14" t="s">
        <v>120</v>
      </c>
      <c r="U1672" s="14" t="s">
        <v>120</v>
      </c>
      <c r="V1672" s="14" t="s">
        <v>120</v>
      </c>
      <c r="W1672" s="14">
        <v>7</v>
      </c>
      <c r="X1672" s="14">
        <v>31</v>
      </c>
      <c r="Y1672" s="14">
        <v>141</v>
      </c>
      <c r="Z1672" s="14" t="s">
        <v>1197</v>
      </c>
      <c r="AA1672" s="14" t="s">
        <v>1948</v>
      </c>
      <c r="AB1672" s="14" t="s">
        <v>545</v>
      </c>
      <c r="AC1672" s="28"/>
      <c r="AD1672" s="28"/>
      <c r="AE1672" s="28"/>
      <c r="AF1672" s="28"/>
    </row>
    <row r="1673" ht="85.5" spans="1:32">
      <c r="A1673" s="30" t="s">
        <v>60</v>
      </c>
      <c r="B1673" s="14" t="s">
        <v>5707</v>
      </c>
      <c r="C1673" s="14" t="s">
        <v>5708</v>
      </c>
      <c r="D1673" s="14" t="s">
        <v>581</v>
      </c>
      <c r="E1673" s="14" t="s">
        <v>582</v>
      </c>
      <c r="F1673" s="14" t="s">
        <v>106</v>
      </c>
      <c r="G1673" s="14" t="s">
        <v>582</v>
      </c>
      <c r="H1673" s="14" t="s">
        <v>583</v>
      </c>
      <c r="I1673" s="14">
        <v>80</v>
      </c>
      <c r="J1673" s="14">
        <v>80</v>
      </c>
      <c r="K1673" s="14"/>
      <c r="L1673" s="14"/>
      <c r="M1673" s="14"/>
      <c r="N1673" s="14">
        <v>80</v>
      </c>
      <c r="O1673" s="14"/>
      <c r="P1673" s="14"/>
      <c r="Q1673" s="14" t="s">
        <v>119</v>
      </c>
      <c r="R1673" s="14" t="s">
        <v>108</v>
      </c>
      <c r="S1673" s="14" t="s">
        <v>120</v>
      </c>
      <c r="T1673" s="14" t="s">
        <v>120</v>
      </c>
      <c r="U1673" s="14" t="s">
        <v>120</v>
      </c>
      <c r="V1673" s="14" t="s">
        <v>120</v>
      </c>
      <c r="W1673" s="14">
        <v>11</v>
      </c>
      <c r="X1673" s="14">
        <v>32</v>
      </c>
      <c r="Y1673" s="14">
        <v>326</v>
      </c>
      <c r="Z1673" s="14" t="s">
        <v>1197</v>
      </c>
      <c r="AA1673" s="14" t="s">
        <v>5709</v>
      </c>
      <c r="AB1673" s="14" t="s">
        <v>581</v>
      </c>
      <c r="AC1673" s="28"/>
      <c r="AD1673" s="28"/>
      <c r="AE1673" s="28"/>
      <c r="AF1673" s="28"/>
    </row>
    <row r="1674" ht="85.5" spans="1:32">
      <c r="A1674" s="30" t="s">
        <v>60</v>
      </c>
      <c r="B1674" s="14" t="s">
        <v>5710</v>
      </c>
      <c r="C1674" s="14" t="s">
        <v>5711</v>
      </c>
      <c r="D1674" s="14" t="s">
        <v>581</v>
      </c>
      <c r="E1674" s="14" t="s">
        <v>582</v>
      </c>
      <c r="F1674" s="14" t="s">
        <v>106</v>
      </c>
      <c r="G1674" s="14" t="s">
        <v>582</v>
      </c>
      <c r="H1674" s="14" t="s">
        <v>583</v>
      </c>
      <c r="I1674" s="14">
        <v>270</v>
      </c>
      <c r="J1674" s="14">
        <v>270</v>
      </c>
      <c r="K1674" s="14"/>
      <c r="L1674" s="14"/>
      <c r="M1674" s="14"/>
      <c r="N1674" s="14">
        <v>270</v>
      </c>
      <c r="O1674" s="14"/>
      <c r="P1674" s="14"/>
      <c r="Q1674" s="14" t="s">
        <v>119</v>
      </c>
      <c r="R1674" s="14" t="s">
        <v>108</v>
      </c>
      <c r="S1674" s="14" t="s">
        <v>120</v>
      </c>
      <c r="T1674" s="14" t="s">
        <v>120</v>
      </c>
      <c r="U1674" s="14" t="s">
        <v>120</v>
      </c>
      <c r="V1674" s="14" t="s">
        <v>120</v>
      </c>
      <c r="W1674" s="14">
        <v>8</v>
      </c>
      <c r="X1674" s="14">
        <v>21</v>
      </c>
      <c r="Y1674" s="14">
        <v>245</v>
      </c>
      <c r="Z1674" s="14" t="s">
        <v>1197</v>
      </c>
      <c r="AA1674" s="14" t="s">
        <v>5712</v>
      </c>
      <c r="AB1674" s="14" t="s">
        <v>581</v>
      </c>
      <c r="AC1674" s="28"/>
      <c r="AD1674" s="28"/>
      <c r="AE1674" s="28"/>
      <c r="AF1674" s="28"/>
    </row>
    <row r="1675" ht="71.25" spans="1:32">
      <c r="A1675" s="30" t="s">
        <v>60</v>
      </c>
      <c r="B1675" s="14" t="s">
        <v>5713</v>
      </c>
      <c r="C1675" s="14" t="s">
        <v>5714</v>
      </c>
      <c r="D1675" s="14" t="s">
        <v>581</v>
      </c>
      <c r="E1675" s="14" t="s">
        <v>5206</v>
      </c>
      <c r="F1675" s="14" t="s">
        <v>106</v>
      </c>
      <c r="G1675" s="14" t="s">
        <v>5206</v>
      </c>
      <c r="H1675" s="14" t="s">
        <v>5207</v>
      </c>
      <c r="I1675" s="14">
        <v>50</v>
      </c>
      <c r="J1675" s="14">
        <v>50</v>
      </c>
      <c r="K1675" s="14"/>
      <c r="L1675" s="14"/>
      <c r="M1675" s="14"/>
      <c r="N1675" s="14">
        <v>50</v>
      </c>
      <c r="O1675" s="14"/>
      <c r="P1675" s="14"/>
      <c r="Q1675" s="14" t="s">
        <v>119</v>
      </c>
      <c r="R1675" s="14" t="s">
        <v>108</v>
      </c>
      <c r="S1675" s="14" t="s">
        <v>108</v>
      </c>
      <c r="T1675" s="14" t="s">
        <v>120</v>
      </c>
      <c r="U1675" s="14" t="s">
        <v>120</v>
      </c>
      <c r="V1675" s="14" t="s">
        <v>120</v>
      </c>
      <c r="W1675" s="14">
        <v>51</v>
      </c>
      <c r="X1675" s="14">
        <v>168</v>
      </c>
      <c r="Y1675" s="14">
        <v>393</v>
      </c>
      <c r="Z1675" s="14" t="s">
        <v>1197</v>
      </c>
      <c r="AA1675" s="14" t="s">
        <v>5715</v>
      </c>
      <c r="AB1675" s="14" t="s">
        <v>581</v>
      </c>
      <c r="AC1675" s="28"/>
      <c r="AD1675" s="28"/>
      <c r="AE1675" s="28"/>
      <c r="AF1675" s="28"/>
    </row>
    <row r="1676" ht="85.5" spans="1:32">
      <c r="A1676" s="30" t="s">
        <v>60</v>
      </c>
      <c r="B1676" s="14" t="s">
        <v>5716</v>
      </c>
      <c r="C1676" s="14" t="s">
        <v>5717</v>
      </c>
      <c r="D1676" s="14" t="s">
        <v>581</v>
      </c>
      <c r="E1676" s="14" t="s">
        <v>3634</v>
      </c>
      <c r="F1676" s="14" t="s">
        <v>106</v>
      </c>
      <c r="G1676" s="14" t="s">
        <v>5718</v>
      </c>
      <c r="H1676" s="14" t="s">
        <v>3635</v>
      </c>
      <c r="I1676" s="14">
        <v>155</v>
      </c>
      <c r="J1676" s="14">
        <v>155</v>
      </c>
      <c r="K1676" s="14"/>
      <c r="L1676" s="14"/>
      <c r="M1676" s="14"/>
      <c r="N1676" s="14">
        <v>155</v>
      </c>
      <c r="O1676" s="14"/>
      <c r="P1676" s="14"/>
      <c r="Q1676" s="14" t="s">
        <v>119</v>
      </c>
      <c r="R1676" s="14" t="s">
        <v>108</v>
      </c>
      <c r="S1676" s="14" t="s">
        <v>108</v>
      </c>
      <c r="T1676" s="14" t="s">
        <v>120</v>
      </c>
      <c r="U1676" s="14" t="s">
        <v>120</v>
      </c>
      <c r="V1676" s="14" t="s">
        <v>120</v>
      </c>
      <c r="W1676" s="14">
        <v>25</v>
      </c>
      <c r="X1676" s="14">
        <v>77</v>
      </c>
      <c r="Y1676" s="14">
        <v>600</v>
      </c>
      <c r="Z1676" s="14" t="s">
        <v>1197</v>
      </c>
      <c r="AA1676" s="14" t="s">
        <v>5719</v>
      </c>
      <c r="AB1676" s="14" t="s">
        <v>581</v>
      </c>
      <c r="AC1676" s="28"/>
      <c r="AD1676" s="28"/>
      <c r="AE1676" s="28"/>
      <c r="AF1676" s="28"/>
    </row>
    <row r="1677" ht="85.5" spans="1:32">
      <c r="A1677" s="30" t="s">
        <v>60</v>
      </c>
      <c r="B1677" s="14" t="s">
        <v>5720</v>
      </c>
      <c r="C1677" s="14" t="s">
        <v>5721</v>
      </c>
      <c r="D1677" s="14" t="s">
        <v>581</v>
      </c>
      <c r="E1677" s="14" t="s">
        <v>408</v>
      </c>
      <c r="F1677" s="14" t="s">
        <v>106</v>
      </c>
      <c r="G1677" s="14" t="s">
        <v>408</v>
      </c>
      <c r="H1677" s="14" t="s">
        <v>2002</v>
      </c>
      <c r="I1677" s="14">
        <v>40</v>
      </c>
      <c r="J1677" s="14">
        <v>40</v>
      </c>
      <c r="K1677" s="14"/>
      <c r="L1677" s="14"/>
      <c r="M1677" s="14"/>
      <c r="N1677" s="14">
        <v>40</v>
      </c>
      <c r="O1677" s="14"/>
      <c r="P1677" s="14"/>
      <c r="Q1677" s="14" t="s">
        <v>119</v>
      </c>
      <c r="R1677" s="14" t="s">
        <v>108</v>
      </c>
      <c r="S1677" s="14" t="s">
        <v>120</v>
      </c>
      <c r="T1677" s="14" t="s">
        <v>120</v>
      </c>
      <c r="U1677" s="14" t="s">
        <v>120</v>
      </c>
      <c r="V1677" s="14" t="s">
        <v>120</v>
      </c>
      <c r="W1677" s="14">
        <v>67</v>
      </c>
      <c r="X1677" s="14">
        <v>230</v>
      </c>
      <c r="Y1677" s="14">
        <v>230</v>
      </c>
      <c r="Z1677" s="14" t="s">
        <v>1197</v>
      </c>
      <c r="AA1677" s="14" t="s">
        <v>5722</v>
      </c>
      <c r="AB1677" s="14" t="s">
        <v>581</v>
      </c>
      <c r="AC1677" s="28"/>
      <c r="AD1677" s="28"/>
      <c r="AE1677" s="28"/>
      <c r="AF1677" s="28"/>
    </row>
    <row r="1678" ht="71.25" spans="1:32">
      <c r="A1678" s="30" t="s">
        <v>60</v>
      </c>
      <c r="B1678" s="14" t="s">
        <v>5723</v>
      </c>
      <c r="C1678" s="14" t="s">
        <v>5724</v>
      </c>
      <c r="D1678" s="14" t="s">
        <v>581</v>
      </c>
      <c r="E1678" s="14" t="s">
        <v>3732</v>
      </c>
      <c r="F1678" s="14" t="s">
        <v>106</v>
      </c>
      <c r="G1678" s="14" t="s">
        <v>3732</v>
      </c>
      <c r="H1678" s="14" t="s">
        <v>3733</v>
      </c>
      <c r="I1678" s="14">
        <v>150</v>
      </c>
      <c r="J1678" s="14">
        <v>150</v>
      </c>
      <c r="K1678" s="14"/>
      <c r="L1678" s="14"/>
      <c r="M1678" s="14"/>
      <c r="N1678" s="14">
        <v>150</v>
      </c>
      <c r="O1678" s="14"/>
      <c r="P1678" s="14"/>
      <c r="Q1678" s="14" t="s">
        <v>119</v>
      </c>
      <c r="R1678" s="14" t="s">
        <v>108</v>
      </c>
      <c r="S1678" s="14" t="s">
        <v>108</v>
      </c>
      <c r="T1678" s="14" t="s">
        <v>120</v>
      </c>
      <c r="U1678" s="14" t="s">
        <v>120</v>
      </c>
      <c r="V1678" s="14" t="s">
        <v>120</v>
      </c>
      <c r="W1678" s="14">
        <v>5</v>
      </c>
      <c r="X1678" s="14">
        <v>14</v>
      </c>
      <c r="Y1678" s="14">
        <v>285</v>
      </c>
      <c r="Z1678" s="14" t="s">
        <v>1197</v>
      </c>
      <c r="AA1678" s="14" t="s">
        <v>5725</v>
      </c>
      <c r="AB1678" s="14" t="s">
        <v>581</v>
      </c>
      <c r="AC1678" s="28"/>
      <c r="AD1678" s="28"/>
      <c r="AE1678" s="28"/>
      <c r="AF1678" s="28"/>
    </row>
    <row r="1679" ht="71.25" spans="1:32">
      <c r="A1679" s="30" t="s">
        <v>60</v>
      </c>
      <c r="B1679" s="14" t="s">
        <v>5726</v>
      </c>
      <c r="C1679" s="14" t="s">
        <v>5727</v>
      </c>
      <c r="D1679" s="14" t="s">
        <v>581</v>
      </c>
      <c r="E1679" s="14" t="s">
        <v>3732</v>
      </c>
      <c r="F1679" s="14" t="s">
        <v>106</v>
      </c>
      <c r="G1679" s="14" t="s">
        <v>3732</v>
      </c>
      <c r="H1679" s="14" t="s">
        <v>3733</v>
      </c>
      <c r="I1679" s="14">
        <v>300</v>
      </c>
      <c r="J1679" s="14">
        <v>300</v>
      </c>
      <c r="K1679" s="14"/>
      <c r="L1679" s="14"/>
      <c r="M1679" s="14"/>
      <c r="N1679" s="14">
        <v>300</v>
      </c>
      <c r="O1679" s="14"/>
      <c r="P1679" s="14"/>
      <c r="Q1679" s="14" t="s">
        <v>119</v>
      </c>
      <c r="R1679" s="14" t="s">
        <v>108</v>
      </c>
      <c r="S1679" s="14" t="s">
        <v>108</v>
      </c>
      <c r="T1679" s="14" t="s">
        <v>120</v>
      </c>
      <c r="U1679" s="14" t="s">
        <v>120</v>
      </c>
      <c r="V1679" s="14" t="s">
        <v>120</v>
      </c>
      <c r="W1679" s="14">
        <v>13</v>
      </c>
      <c r="X1679" s="14">
        <v>43</v>
      </c>
      <c r="Y1679" s="14">
        <v>286</v>
      </c>
      <c r="Z1679" s="14" t="s">
        <v>1197</v>
      </c>
      <c r="AA1679" s="14" t="s">
        <v>5728</v>
      </c>
      <c r="AB1679" s="14" t="s">
        <v>581</v>
      </c>
      <c r="AC1679" s="28"/>
      <c r="AD1679" s="28"/>
      <c r="AE1679" s="28"/>
      <c r="AF1679" s="28"/>
    </row>
    <row r="1680" ht="57" spans="1:32">
      <c r="A1680" s="30" t="s">
        <v>60</v>
      </c>
      <c r="B1680" s="14" t="s">
        <v>5729</v>
      </c>
      <c r="C1680" s="14" t="s">
        <v>5730</v>
      </c>
      <c r="D1680" s="14" t="s">
        <v>581</v>
      </c>
      <c r="E1680" s="14" t="s">
        <v>3732</v>
      </c>
      <c r="F1680" s="14" t="s">
        <v>106</v>
      </c>
      <c r="G1680" s="14" t="s">
        <v>3732</v>
      </c>
      <c r="H1680" s="14" t="s">
        <v>3733</v>
      </c>
      <c r="I1680" s="14">
        <v>150</v>
      </c>
      <c r="J1680" s="14">
        <v>150</v>
      </c>
      <c r="K1680" s="14"/>
      <c r="L1680" s="14"/>
      <c r="M1680" s="14"/>
      <c r="N1680" s="14">
        <v>150</v>
      </c>
      <c r="O1680" s="14"/>
      <c r="P1680" s="14"/>
      <c r="Q1680" s="14" t="s">
        <v>119</v>
      </c>
      <c r="R1680" s="14" t="s">
        <v>108</v>
      </c>
      <c r="S1680" s="14" t="s">
        <v>108</v>
      </c>
      <c r="T1680" s="14" t="s">
        <v>120</v>
      </c>
      <c r="U1680" s="14" t="s">
        <v>120</v>
      </c>
      <c r="V1680" s="14" t="s">
        <v>120</v>
      </c>
      <c r="W1680" s="14">
        <v>24</v>
      </c>
      <c r="X1680" s="14">
        <v>60</v>
      </c>
      <c r="Y1680" s="14">
        <v>513</v>
      </c>
      <c r="Z1680" s="14" t="s">
        <v>1197</v>
      </c>
      <c r="AA1680" s="14" t="s">
        <v>5731</v>
      </c>
      <c r="AB1680" s="14" t="s">
        <v>581</v>
      </c>
      <c r="AC1680" s="28"/>
      <c r="AD1680" s="28"/>
      <c r="AE1680" s="28"/>
      <c r="AF1680" s="28"/>
    </row>
    <row r="1681" ht="57" spans="1:32">
      <c r="A1681" s="30" t="s">
        <v>60</v>
      </c>
      <c r="B1681" s="14" t="s">
        <v>5732</v>
      </c>
      <c r="C1681" s="14" t="s">
        <v>5733</v>
      </c>
      <c r="D1681" s="14" t="s">
        <v>581</v>
      </c>
      <c r="E1681" s="14" t="s">
        <v>628</v>
      </c>
      <c r="F1681" s="14" t="s">
        <v>106</v>
      </c>
      <c r="G1681" s="14" t="s">
        <v>628</v>
      </c>
      <c r="H1681" s="14" t="s">
        <v>629</v>
      </c>
      <c r="I1681" s="14">
        <v>200</v>
      </c>
      <c r="J1681" s="14">
        <v>200</v>
      </c>
      <c r="K1681" s="14"/>
      <c r="L1681" s="14"/>
      <c r="M1681" s="14"/>
      <c r="N1681" s="14">
        <v>200</v>
      </c>
      <c r="O1681" s="14"/>
      <c r="P1681" s="14"/>
      <c r="Q1681" s="14" t="s">
        <v>119</v>
      </c>
      <c r="R1681" s="14" t="s">
        <v>108</v>
      </c>
      <c r="S1681" s="14" t="s">
        <v>108</v>
      </c>
      <c r="T1681" s="14" t="s">
        <v>120</v>
      </c>
      <c r="U1681" s="14" t="s">
        <v>120</v>
      </c>
      <c r="V1681" s="14" t="s">
        <v>120</v>
      </c>
      <c r="W1681" s="14">
        <v>19</v>
      </c>
      <c r="X1681" s="14">
        <v>40</v>
      </c>
      <c r="Y1681" s="14">
        <v>1108</v>
      </c>
      <c r="Z1681" s="14" t="s">
        <v>1197</v>
      </c>
      <c r="AA1681" s="14" t="s">
        <v>5734</v>
      </c>
      <c r="AB1681" s="14" t="s">
        <v>581</v>
      </c>
      <c r="AC1681" s="28"/>
      <c r="AD1681" s="28"/>
      <c r="AE1681" s="28"/>
      <c r="AF1681" s="28"/>
    </row>
    <row r="1682" ht="85.5" spans="1:32">
      <c r="A1682" s="30" t="s">
        <v>60</v>
      </c>
      <c r="B1682" s="14" t="s">
        <v>5735</v>
      </c>
      <c r="C1682" s="14" t="s">
        <v>5736</v>
      </c>
      <c r="D1682" s="14" t="s">
        <v>581</v>
      </c>
      <c r="E1682" s="14" t="s">
        <v>628</v>
      </c>
      <c r="F1682" s="14" t="s">
        <v>106</v>
      </c>
      <c r="G1682" s="14" t="s">
        <v>628</v>
      </c>
      <c r="H1682" s="14" t="s">
        <v>629</v>
      </c>
      <c r="I1682" s="14">
        <v>100</v>
      </c>
      <c r="J1682" s="14">
        <v>100</v>
      </c>
      <c r="K1682" s="14"/>
      <c r="L1682" s="14"/>
      <c r="M1682" s="14"/>
      <c r="N1682" s="14">
        <v>100</v>
      </c>
      <c r="O1682" s="14"/>
      <c r="P1682" s="14"/>
      <c r="Q1682" s="14" t="s">
        <v>119</v>
      </c>
      <c r="R1682" s="14" t="s">
        <v>108</v>
      </c>
      <c r="S1682" s="14" t="s">
        <v>108</v>
      </c>
      <c r="T1682" s="14" t="s">
        <v>120</v>
      </c>
      <c r="U1682" s="14" t="s">
        <v>108</v>
      </c>
      <c r="V1682" s="14" t="s">
        <v>120</v>
      </c>
      <c r="W1682" s="14">
        <v>19</v>
      </c>
      <c r="X1682" s="14">
        <v>40</v>
      </c>
      <c r="Y1682" s="14">
        <v>1108</v>
      </c>
      <c r="Z1682" s="14" t="s">
        <v>1197</v>
      </c>
      <c r="AA1682" s="14" t="s">
        <v>5737</v>
      </c>
      <c r="AB1682" s="14" t="s">
        <v>581</v>
      </c>
      <c r="AC1682" s="28"/>
      <c r="AD1682" s="28"/>
      <c r="AE1682" s="28"/>
      <c r="AF1682" s="28"/>
    </row>
    <row r="1683" ht="142.5" spans="1:32">
      <c r="A1683" s="30" t="s">
        <v>60</v>
      </c>
      <c r="B1683" s="14" t="s">
        <v>5738</v>
      </c>
      <c r="C1683" s="14" t="s">
        <v>5739</v>
      </c>
      <c r="D1683" s="14" t="s">
        <v>581</v>
      </c>
      <c r="E1683" s="14" t="s">
        <v>1126</v>
      </c>
      <c r="F1683" s="14" t="s">
        <v>106</v>
      </c>
      <c r="G1683" s="14" t="s">
        <v>1126</v>
      </c>
      <c r="H1683" s="14" t="s">
        <v>1127</v>
      </c>
      <c r="I1683" s="14">
        <v>55</v>
      </c>
      <c r="J1683" s="14">
        <v>55</v>
      </c>
      <c r="K1683" s="14"/>
      <c r="L1683" s="14"/>
      <c r="M1683" s="14"/>
      <c r="N1683" s="14">
        <v>55</v>
      </c>
      <c r="O1683" s="14"/>
      <c r="P1683" s="14"/>
      <c r="Q1683" s="14" t="s">
        <v>119</v>
      </c>
      <c r="R1683" s="14" t="s">
        <v>108</v>
      </c>
      <c r="S1683" s="14" t="s">
        <v>120</v>
      </c>
      <c r="T1683" s="14" t="s">
        <v>120</v>
      </c>
      <c r="U1683" s="14" t="s">
        <v>120</v>
      </c>
      <c r="V1683" s="14" t="s">
        <v>120</v>
      </c>
      <c r="W1683" s="14">
        <v>5</v>
      </c>
      <c r="X1683" s="14">
        <v>18</v>
      </c>
      <c r="Y1683" s="14">
        <v>105</v>
      </c>
      <c r="Z1683" s="14" t="s">
        <v>1197</v>
      </c>
      <c r="AA1683" s="14" t="s">
        <v>5740</v>
      </c>
      <c r="AB1683" s="14" t="s">
        <v>581</v>
      </c>
      <c r="AC1683" s="28"/>
      <c r="AD1683" s="28"/>
      <c r="AE1683" s="28"/>
      <c r="AF1683" s="28"/>
    </row>
    <row r="1684" ht="156.75" spans="1:32">
      <c r="A1684" s="30" t="s">
        <v>60</v>
      </c>
      <c r="B1684" s="14" t="s">
        <v>5741</v>
      </c>
      <c r="C1684" s="14" t="s">
        <v>5742</v>
      </c>
      <c r="D1684" s="14" t="s">
        <v>581</v>
      </c>
      <c r="E1684" s="14" t="s">
        <v>1126</v>
      </c>
      <c r="F1684" s="14" t="s">
        <v>106</v>
      </c>
      <c r="G1684" s="14" t="s">
        <v>1126</v>
      </c>
      <c r="H1684" s="14" t="s">
        <v>1127</v>
      </c>
      <c r="I1684" s="14">
        <v>860</v>
      </c>
      <c r="J1684" s="14">
        <v>860</v>
      </c>
      <c r="K1684" s="14"/>
      <c r="L1684" s="14"/>
      <c r="M1684" s="14"/>
      <c r="N1684" s="14">
        <v>860</v>
      </c>
      <c r="O1684" s="14"/>
      <c r="P1684" s="14"/>
      <c r="Q1684" s="14" t="s">
        <v>119</v>
      </c>
      <c r="R1684" s="14" t="s">
        <v>108</v>
      </c>
      <c r="S1684" s="14" t="s">
        <v>120</v>
      </c>
      <c r="T1684" s="14" t="s">
        <v>120</v>
      </c>
      <c r="U1684" s="14" t="s">
        <v>120</v>
      </c>
      <c r="V1684" s="14" t="s">
        <v>120</v>
      </c>
      <c r="W1684" s="14">
        <v>96</v>
      </c>
      <c r="X1684" s="14">
        <v>283</v>
      </c>
      <c r="Y1684" s="14">
        <v>2287</v>
      </c>
      <c r="Z1684" s="14" t="s">
        <v>1197</v>
      </c>
      <c r="AA1684" s="14" t="s">
        <v>5743</v>
      </c>
      <c r="AB1684" s="14" t="s">
        <v>581</v>
      </c>
      <c r="AC1684" s="28"/>
      <c r="AD1684" s="28"/>
      <c r="AE1684" s="28"/>
      <c r="AF1684" s="28"/>
    </row>
    <row r="1685" ht="57" spans="1:32">
      <c r="A1685" s="30" t="s">
        <v>60</v>
      </c>
      <c r="B1685" s="14" t="s">
        <v>5744</v>
      </c>
      <c r="C1685" s="14" t="s">
        <v>5745</v>
      </c>
      <c r="D1685" s="14" t="s">
        <v>581</v>
      </c>
      <c r="E1685" s="14" t="s">
        <v>638</v>
      </c>
      <c r="F1685" s="14" t="s">
        <v>106</v>
      </c>
      <c r="G1685" s="14" t="s">
        <v>638</v>
      </c>
      <c r="H1685" s="14" t="s">
        <v>639</v>
      </c>
      <c r="I1685" s="14">
        <v>15</v>
      </c>
      <c r="J1685" s="14">
        <v>15</v>
      </c>
      <c r="K1685" s="14"/>
      <c r="L1685" s="14"/>
      <c r="M1685" s="14"/>
      <c r="N1685" s="14">
        <v>15</v>
      </c>
      <c r="O1685" s="14"/>
      <c r="P1685" s="14"/>
      <c r="Q1685" s="14" t="s">
        <v>119</v>
      </c>
      <c r="R1685" s="14" t="s">
        <v>108</v>
      </c>
      <c r="S1685" s="14" t="s">
        <v>108</v>
      </c>
      <c r="T1685" s="14" t="s">
        <v>120</v>
      </c>
      <c r="U1685" s="14" t="s">
        <v>120</v>
      </c>
      <c r="V1685" s="14" t="s">
        <v>120</v>
      </c>
      <c r="W1685" s="14">
        <v>79</v>
      </c>
      <c r="X1685" s="14">
        <v>248</v>
      </c>
      <c r="Y1685" s="14">
        <v>938</v>
      </c>
      <c r="Z1685" s="14" t="s">
        <v>1197</v>
      </c>
      <c r="AA1685" s="14" t="s">
        <v>5746</v>
      </c>
      <c r="AB1685" s="14" t="s">
        <v>581</v>
      </c>
      <c r="AC1685" s="28"/>
      <c r="AD1685" s="28"/>
      <c r="AE1685" s="28"/>
      <c r="AF1685" s="28"/>
    </row>
    <row r="1686" ht="71.25" spans="1:32">
      <c r="A1686" s="30" t="s">
        <v>60</v>
      </c>
      <c r="B1686" s="14" t="s">
        <v>5747</v>
      </c>
      <c r="C1686" s="14" t="s">
        <v>5748</v>
      </c>
      <c r="D1686" s="14" t="s">
        <v>581</v>
      </c>
      <c r="E1686" s="14" t="s">
        <v>2009</v>
      </c>
      <c r="F1686" s="14" t="s">
        <v>106</v>
      </c>
      <c r="G1686" s="14" t="s">
        <v>2009</v>
      </c>
      <c r="H1686" s="14" t="s">
        <v>2010</v>
      </c>
      <c r="I1686" s="14">
        <v>150</v>
      </c>
      <c r="J1686" s="14">
        <v>150</v>
      </c>
      <c r="K1686" s="14"/>
      <c r="L1686" s="14"/>
      <c r="M1686" s="14"/>
      <c r="N1686" s="14">
        <v>150</v>
      </c>
      <c r="O1686" s="14"/>
      <c r="P1686" s="14"/>
      <c r="Q1686" s="14" t="s">
        <v>119</v>
      </c>
      <c r="R1686" s="14" t="s">
        <v>108</v>
      </c>
      <c r="S1686" s="14" t="s">
        <v>120</v>
      </c>
      <c r="T1686" s="14" t="s">
        <v>120</v>
      </c>
      <c r="U1686" s="14" t="s">
        <v>120</v>
      </c>
      <c r="V1686" s="14" t="s">
        <v>120</v>
      </c>
      <c r="W1686" s="14">
        <v>84</v>
      </c>
      <c r="X1686" s="14">
        <v>252</v>
      </c>
      <c r="Y1686" s="14">
        <v>1593</v>
      </c>
      <c r="Z1686" s="14" t="s">
        <v>1197</v>
      </c>
      <c r="AA1686" s="14" t="s">
        <v>5749</v>
      </c>
      <c r="AB1686" s="14" t="s">
        <v>581</v>
      </c>
      <c r="AC1686" s="28"/>
      <c r="AD1686" s="28"/>
      <c r="AE1686" s="28"/>
      <c r="AF1686" s="28"/>
    </row>
    <row r="1687" ht="57" spans="1:32">
      <c r="A1687" s="30" t="s">
        <v>60</v>
      </c>
      <c r="B1687" s="14" t="s">
        <v>5750</v>
      </c>
      <c r="C1687" s="14" t="s">
        <v>5751</v>
      </c>
      <c r="D1687" s="14" t="s">
        <v>581</v>
      </c>
      <c r="E1687" s="14" t="s">
        <v>2009</v>
      </c>
      <c r="F1687" s="14" t="s">
        <v>106</v>
      </c>
      <c r="G1687" s="14" t="s">
        <v>5752</v>
      </c>
      <c r="H1687" s="14" t="s">
        <v>2010</v>
      </c>
      <c r="I1687" s="14">
        <v>98</v>
      </c>
      <c r="J1687" s="14">
        <v>98</v>
      </c>
      <c r="K1687" s="14"/>
      <c r="L1687" s="14"/>
      <c r="M1687" s="14"/>
      <c r="N1687" s="14">
        <v>98</v>
      </c>
      <c r="O1687" s="14"/>
      <c r="P1687" s="14"/>
      <c r="Q1687" s="14" t="s">
        <v>119</v>
      </c>
      <c r="R1687" s="14" t="s">
        <v>108</v>
      </c>
      <c r="S1687" s="14" t="s">
        <v>120</v>
      </c>
      <c r="T1687" s="14" t="s">
        <v>120</v>
      </c>
      <c r="U1687" s="14" t="s">
        <v>108</v>
      </c>
      <c r="V1687" s="14" t="s">
        <v>120</v>
      </c>
      <c r="W1687" s="14">
        <v>26</v>
      </c>
      <c r="X1687" s="14">
        <v>78</v>
      </c>
      <c r="Y1687" s="14">
        <v>1593</v>
      </c>
      <c r="Z1687" s="14" t="s">
        <v>1197</v>
      </c>
      <c r="AA1687" s="14" t="s">
        <v>5753</v>
      </c>
      <c r="AB1687" s="14" t="s">
        <v>581</v>
      </c>
      <c r="AC1687" s="28"/>
      <c r="AD1687" s="28"/>
      <c r="AE1687" s="28"/>
      <c r="AF1687" s="28"/>
    </row>
    <row r="1688" ht="99.75" spans="1:32">
      <c r="A1688" s="30" t="s">
        <v>60</v>
      </c>
      <c r="B1688" s="14" t="s">
        <v>5754</v>
      </c>
      <c r="C1688" s="14" t="s">
        <v>5755</v>
      </c>
      <c r="D1688" s="14" t="s">
        <v>658</v>
      </c>
      <c r="E1688" s="14" t="s">
        <v>3828</v>
      </c>
      <c r="F1688" s="14" t="s">
        <v>106</v>
      </c>
      <c r="G1688" s="14" t="s">
        <v>2017</v>
      </c>
      <c r="H1688" s="14" t="s">
        <v>3829</v>
      </c>
      <c r="I1688" s="14">
        <v>20</v>
      </c>
      <c r="J1688" s="14">
        <v>20</v>
      </c>
      <c r="K1688" s="14"/>
      <c r="L1688" s="14"/>
      <c r="M1688" s="14"/>
      <c r="N1688" s="14">
        <v>20</v>
      </c>
      <c r="O1688" s="14"/>
      <c r="P1688" s="14"/>
      <c r="Q1688" s="14" t="s">
        <v>119</v>
      </c>
      <c r="R1688" s="14" t="s">
        <v>108</v>
      </c>
      <c r="S1688" s="14" t="s">
        <v>120</v>
      </c>
      <c r="T1688" s="14" t="s">
        <v>120</v>
      </c>
      <c r="U1688" s="14" t="s">
        <v>120</v>
      </c>
      <c r="V1688" s="14" t="s">
        <v>120</v>
      </c>
      <c r="W1688" s="14">
        <v>8</v>
      </c>
      <c r="X1688" s="14">
        <v>34</v>
      </c>
      <c r="Y1688" s="14">
        <v>136</v>
      </c>
      <c r="Z1688" s="14" t="s">
        <v>1197</v>
      </c>
      <c r="AA1688" s="14" t="s">
        <v>5756</v>
      </c>
      <c r="AB1688" s="14" t="s">
        <v>658</v>
      </c>
      <c r="AC1688" s="28"/>
      <c r="AD1688" s="28"/>
      <c r="AE1688" s="28"/>
      <c r="AF1688" s="28"/>
    </row>
    <row r="1689" ht="99.75" spans="1:32">
      <c r="A1689" s="30" t="s">
        <v>60</v>
      </c>
      <c r="B1689" s="14" t="s">
        <v>5757</v>
      </c>
      <c r="C1689" s="14" t="s">
        <v>5758</v>
      </c>
      <c r="D1689" s="14" t="s">
        <v>658</v>
      </c>
      <c r="E1689" s="14" t="s">
        <v>3828</v>
      </c>
      <c r="F1689" s="14" t="s">
        <v>106</v>
      </c>
      <c r="G1689" s="14" t="s">
        <v>2017</v>
      </c>
      <c r="H1689" s="14" t="s">
        <v>3829</v>
      </c>
      <c r="I1689" s="14">
        <v>10</v>
      </c>
      <c r="J1689" s="14">
        <v>10</v>
      </c>
      <c r="K1689" s="14"/>
      <c r="L1689" s="14"/>
      <c r="M1689" s="14"/>
      <c r="N1689" s="14">
        <v>10</v>
      </c>
      <c r="O1689" s="14"/>
      <c r="P1689" s="14"/>
      <c r="Q1689" s="14" t="s">
        <v>119</v>
      </c>
      <c r="R1689" s="14" t="s">
        <v>108</v>
      </c>
      <c r="S1689" s="14" t="s">
        <v>120</v>
      </c>
      <c r="T1689" s="14" t="s">
        <v>120</v>
      </c>
      <c r="U1689" s="14" t="s">
        <v>120</v>
      </c>
      <c r="V1689" s="14" t="s">
        <v>120</v>
      </c>
      <c r="W1689" s="14">
        <v>83</v>
      </c>
      <c r="X1689" s="14">
        <v>240</v>
      </c>
      <c r="Y1689" s="14">
        <v>1776</v>
      </c>
      <c r="Z1689" s="14" t="s">
        <v>1197</v>
      </c>
      <c r="AA1689" s="14" t="s">
        <v>3830</v>
      </c>
      <c r="AB1689" s="14" t="s">
        <v>658</v>
      </c>
      <c r="AC1689" s="28"/>
      <c r="AD1689" s="28"/>
      <c r="AE1689" s="28"/>
      <c r="AF1689" s="28"/>
    </row>
    <row r="1690" ht="99.75" spans="1:32">
      <c r="A1690" s="30" t="s">
        <v>60</v>
      </c>
      <c r="B1690" s="14" t="s">
        <v>5759</v>
      </c>
      <c r="C1690" s="14" t="s">
        <v>5760</v>
      </c>
      <c r="D1690" s="14" t="s">
        <v>658</v>
      </c>
      <c r="E1690" s="14" t="s">
        <v>705</v>
      </c>
      <c r="F1690" s="14" t="s">
        <v>106</v>
      </c>
      <c r="G1690" s="14" t="s">
        <v>2017</v>
      </c>
      <c r="H1690" s="14" t="s">
        <v>706</v>
      </c>
      <c r="I1690" s="14">
        <v>86</v>
      </c>
      <c r="J1690" s="14">
        <v>86</v>
      </c>
      <c r="K1690" s="14"/>
      <c r="L1690" s="14"/>
      <c r="M1690" s="14"/>
      <c r="N1690" s="14">
        <v>86</v>
      </c>
      <c r="O1690" s="14"/>
      <c r="P1690" s="14"/>
      <c r="Q1690" s="14" t="s">
        <v>119</v>
      </c>
      <c r="R1690" s="14" t="s">
        <v>108</v>
      </c>
      <c r="S1690" s="14" t="s">
        <v>120</v>
      </c>
      <c r="T1690" s="14" t="s">
        <v>108</v>
      </c>
      <c r="U1690" s="14" t="s">
        <v>120</v>
      </c>
      <c r="V1690" s="14" t="s">
        <v>120</v>
      </c>
      <c r="W1690" s="14">
        <v>13</v>
      </c>
      <c r="X1690" s="14">
        <v>42</v>
      </c>
      <c r="Y1690" s="14">
        <v>806</v>
      </c>
      <c r="Z1690" s="14" t="s">
        <v>1197</v>
      </c>
      <c r="AA1690" s="14" t="s">
        <v>5761</v>
      </c>
      <c r="AB1690" s="14" t="s">
        <v>658</v>
      </c>
      <c r="AC1690" s="28"/>
      <c r="AD1690" s="28"/>
      <c r="AE1690" s="28"/>
      <c r="AF1690" s="28"/>
    </row>
    <row r="1691" ht="99.75" spans="1:32">
      <c r="A1691" s="30" t="s">
        <v>60</v>
      </c>
      <c r="B1691" s="14" t="s">
        <v>5762</v>
      </c>
      <c r="C1691" s="14" t="s">
        <v>5763</v>
      </c>
      <c r="D1691" s="14" t="s">
        <v>658</v>
      </c>
      <c r="E1691" s="14" t="s">
        <v>3868</v>
      </c>
      <c r="F1691" s="14" t="s">
        <v>106</v>
      </c>
      <c r="G1691" s="14" t="s">
        <v>2017</v>
      </c>
      <c r="H1691" s="14" t="s">
        <v>3869</v>
      </c>
      <c r="I1691" s="14">
        <v>17</v>
      </c>
      <c r="J1691" s="14">
        <v>17</v>
      </c>
      <c r="K1691" s="14"/>
      <c r="L1691" s="14"/>
      <c r="M1691" s="14"/>
      <c r="N1691" s="14">
        <v>17</v>
      </c>
      <c r="O1691" s="14"/>
      <c r="P1691" s="14"/>
      <c r="Q1691" s="14" t="s">
        <v>119</v>
      </c>
      <c r="R1691" s="14" t="s">
        <v>108</v>
      </c>
      <c r="S1691" s="14" t="s">
        <v>108</v>
      </c>
      <c r="T1691" s="14" t="s">
        <v>120</v>
      </c>
      <c r="U1691" s="14" t="s">
        <v>120</v>
      </c>
      <c r="V1691" s="14" t="s">
        <v>120</v>
      </c>
      <c r="W1691" s="14">
        <v>71</v>
      </c>
      <c r="X1691" s="14">
        <v>203</v>
      </c>
      <c r="Y1691" s="14">
        <v>1087</v>
      </c>
      <c r="Z1691" s="14" t="s">
        <v>1197</v>
      </c>
      <c r="AA1691" s="14" t="s">
        <v>3870</v>
      </c>
      <c r="AB1691" s="14" t="s">
        <v>658</v>
      </c>
      <c r="AC1691" s="28"/>
      <c r="AD1691" s="28"/>
      <c r="AE1691" s="28"/>
      <c r="AF1691" s="28"/>
    </row>
    <row r="1692" ht="114" spans="1:32">
      <c r="A1692" s="30" t="s">
        <v>60</v>
      </c>
      <c r="B1692" s="14" t="s">
        <v>5764</v>
      </c>
      <c r="C1692" s="14" t="s">
        <v>5765</v>
      </c>
      <c r="D1692" s="14" t="s">
        <v>658</v>
      </c>
      <c r="E1692" s="14" t="s">
        <v>3875</v>
      </c>
      <c r="F1692" s="14" t="s">
        <v>106</v>
      </c>
      <c r="G1692" s="14" t="s">
        <v>2017</v>
      </c>
      <c r="H1692" s="14" t="s">
        <v>3876</v>
      </c>
      <c r="I1692" s="14">
        <v>162</v>
      </c>
      <c r="J1692" s="14">
        <v>162</v>
      </c>
      <c r="K1692" s="14"/>
      <c r="L1692" s="14"/>
      <c r="M1692" s="14"/>
      <c r="N1692" s="14">
        <v>162</v>
      </c>
      <c r="O1692" s="14"/>
      <c r="P1692" s="14"/>
      <c r="Q1692" s="14" t="s">
        <v>119</v>
      </c>
      <c r="R1692" s="14" t="s">
        <v>108</v>
      </c>
      <c r="S1692" s="14" t="s">
        <v>120</v>
      </c>
      <c r="T1692" s="14" t="s">
        <v>120</v>
      </c>
      <c r="U1692" s="14" t="s">
        <v>120</v>
      </c>
      <c r="V1692" s="14" t="s">
        <v>120</v>
      </c>
      <c r="W1692" s="14">
        <v>62</v>
      </c>
      <c r="X1692" s="14">
        <v>170</v>
      </c>
      <c r="Y1692" s="14">
        <v>925</v>
      </c>
      <c r="Z1692" s="14" t="s">
        <v>1197</v>
      </c>
      <c r="AA1692" s="14" t="s">
        <v>3877</v>
      </c>
      <c r="AB1692" s="14" t="s">
        <v>658</v>
      </c>
      <c r="AC1692" s="28"/>
      <c r="AD1692" s="28"/>
      <c r="AE1692" s="28"/>
      <c r="AF1692" s="28"/>
    </row>
    <row r="1693" ht="114" spans="1:32">
      <c r="A1693" s="30" t="s">
        <v>60</v>
      </c>
      <c r="B1693" s="14" t="s">
        <v>5766</v>
      </c>
      <c r="C1693" s="14" t="s">
        <v>5767</v>
      </c>
      <c r="D1693" s="14" t="s">
        <v>658</v>
      </c>
      <c r="E1693" s="14" t="s">
        <v>3875</v>
      </c>
      <c r="F1693" s="14" t="s">
        <v>106</v>
      </c>
      <c r="G1693" s="14" t="s">
        <v>2017</v>
      </c>
      <c r="H1693" s="14" t="s">
        <v>3876</v>
      </c>
      <c r="I1693" s="14">
        <v>657</v>
      </c>
      <c r="J1693" s="14">
        <v>657</v>
      </c>
      <c r="K1693" s="14"/>
      <c r="L1693" s="14"/>
      <c r="M1693" s="14"/>
      <c r="N1693" s="14">
        <v>657</v>
      </c>
      <c r="O1693" s="14"/>
      <c r="P1693" s="14"/>
      <c r="Q1693" s="14" t="s">
        <v>119</v>
      </c>
      <c r="R1693" s="14" t="s">
        <v>108</v>
      </c>
      <c r="S1693" s="14" t="s">
        <v>120</v>
      </c>
      <c r="T1693" s="14" t="s">
        <v>120</v>
      </c>
      <c r="U1693" s="14" t="s">
        <v>120</v>
      </c>
      <c r="V1693" s="14" t="s">
        <v>120</v>
      </c>
      <c r="W1693" s="14">
        <v>62</v>
      </c>
      <c r="X1693" s="14">
        <v>170</v>
      </c>
      <c r="Y1693" s="14">
        <v>925</v>
      </c>
      <c r="Z1693" s="14" t="s">
        <v>1197</v>
      </c>
      <c r="AA1693" s="14" t="s">
        <v>3877</v>
      </c>
      <c r="AB1693" s="14" t="s">
        <v>658</v>
      </c>
      <c r="AC1693" s="28"/>
      <c r="AD1693" s="28"/>
      <c r="AE1693" s="28"/>
      <c r="AF1693" s="28"/>
    </row>
    <row r="1694" ht="99.75" spans="1:32">
      <c r="A1694" s="30" t="s">
        <v>60</v>
      </c>
      <c r="B1694" s="14" t="s">
        <v>5768</v>
      </c>
      <c r="C1694" s="14" t="s">
        <v>5769</v>
      </c>
      <c r="D1694" s="14" t="s">
        <v>658</v>
      </c>
      <c r="E1694" s="14" t="s">
        <v>665</v>
      </c>
      <c r="F1694" s="14" t="s">
        <v>106</v>
      </c>
      <c r="G1694" s="14" t="s">
        <v>2017</v>
      </c>
      <c r="H1694" s="14" t="s">
        <v>3901</v>
      </c>
      <c r="I1694" s="14">
        <v>15</v>
      </c>
      <c r="J1694" s="14">
        <v>15</v>
      </c>
      <c r="K1694" s="14"/>
      <c r="L1694" s="14"/>
      <c r="M1694" s="14"/>
      <c r="N1694" s="14">
        <v>15</v>
      </c>
      <c r="O1694" s="14"/>
      <c r="P1694" s="14"/>
      <c r="Q1694" s="14" t="s">
        <v>119</v>
      </c>
      <c r="R1694" s="14" t="s">
        <v>108</v>
      </c>
      <c r="S1694" s="14" t="s">
        <v>120</v>
      </c>
      <c r="T1694" s="14" t="s">
        <v>120</v>
      </c>
      <c r="U1694" s="14" t="s">
        <v>120</v>
      </c>
      <c r="V1694" s="14" t="s">
        <v>120</v>
      </c>
      <c r="W1694" s="14">
        <v>15</v>
      </c>
      <c r="X1694" s="14">
        <v>57</v>
      </c>
      <c r="Y1694" s="14">
        <v>406</v>
      </c>
      <c r="Z1694" s="14" t="s">
        <v>1197</v>
      </c>
      <c r="AA1694" s="14" t="s">
        <v>3905</v>
      </c>
      <c r="AB1694" s="14" t="s">
        <v>658</v>
      </c>
      <c r="AC1694" s="28"/>
      <c r="AD1694" s="28"/>
      <c r="AE1694" s="28"/>
      <c r="AF1694" s="28"/>
    </row>
    <row r="1695" ht="99.75" spans="1:32">
      <c r="A1695" s="30" t="s">
        <v>60</v>
      </c>
      <c r="B1695" s="14" t="s">
        <v>5770</v>
      </c>
      <c r="C1695" s="14" t="s">
        <v>5771</v>
      </c>
      <c r="D1695" s="14" t="s">
        <v>658</v>
      </c>
      <c r="E1695" s="14" t="s">
        <v>665</v>
      </c>
      <c r="F1695" s="14" t="s">
        <v>106</v>
      </c>
      <c r="G1695" s="14" t="s">
        <v>2017</v>
      </c>
      <c r="H1695" s="14" t="s">
        <v>3901</v>
      </c>
      <c r="I1695" s="14">
        <v>130</v>
      </c>
      <c r="J1695" s="14">
        <v>130</v>
      </c>
      <c r="K1695" s="14"/>
      <c r="L1695" s="14"/>
      <c r="M1695" s="14"/>
      <c r="N1695" s="14">
        <v>130</v>
      </c>
      <c r="O1695" s="14"/>
      <c r="P1695" s="14"/>
      <c r="Q1695" s="14" t="s">
        <v>119</v>
      </c>
      <c r="R1695" s="14" t="s">
        <v>108</v>
      </c>
      <c r="S1695" s="14" t="s">
        <v>120</v>
      </c>
      <c r="T1695" s="14" t="s">
        <v>120</v>
      </c>
      <c r="U1695" s="14" t="s">
        <v>120</v>
      </c>
      <c r="V1695" s="14" t="s">
        <v>120</v>
      </c>
      <c r="W1695" s="14">
        <v>6</v>
      </c>
      <c r="X1695" s="14">
        <v>23</v>
      </c>
      <c r="Y1695" s="14">
        <v>250</v>
      </c>
      <c r="Z1695" s="14" t="s">
        <v>1197</v>
      </c>
      <c r="AA1695" s="14" t="s">
        <v>5772</v>
      </c>
      <c r="AB1695" s="14" t="s">
        <v>658</v>
      </c>
      <c r="AC1695" s="28"/>
      <c r="AD1695" s="28"/>
      <c r="AE1695" s="28"/>
      <c r="AF1695" s="28"/>
    </row>
    <row r="1696" ht="99.75" spans="1:32">
      <c r="A1696" s="30" t="s">
        <v>60</v>
      </c>
      <c r="B1696" s="14" t="s">
        <v>5773</v>
      </c>
      <c r="C1696" s="14" t="s">
        <v>5774</v>
      </c>
      <c r="D1696" s="14" t="s">
        <v>658</v>
      </c>
      <c r="E1696" s="14" t="s">
        <v>710</v>
      </c>
      <c r="F1696" s="14" t="s">
        <v>106</v>
      </c>
      <c r="G1696" s="14" t="s">
        <v>2017</v>
      </c>
      <c r="H1696" s="14" t="s">
        <v>711</v>
      </c>
      <c r="I1696" s="14">
        <v>50</v>
      </c>
      <c r="J1696" s="14">
        <v>50</v>
      </c>
      <c r="K1696" s="14"/>
      <c r="L1696" s="14"/>
      <c r="M1696" s="14"/>
      <c r="N1696" s="14">
        <v>50</v>
      </c>
      <c r="O1696" s="14"/>
      <c r="P1696" s="14"/>
      <c r="Q1696" s="14" t="s">
        <v>119</v>
      </c>
      <c r="R1696" s="14" t="s">
        <v>108</v>
      </c>
      <c r="S1696" s="14" t="s">
        <v>108</v>
      </c>
      <c r="T1696" s="14" t="s">
        <v>120</v>
      </c>
      <c r="U1696" s="14" t="s">
        <v>120</v>
      </c>
      <c r="V1696" s="14" t="s">
        <v>120</v>
      </c>
      <c r="W1696" s="14">
        <v>65</v>
      </c>
      <c r="X1696" s="14">
        <v>213</v>
      </c>
      <c r="Y1696" s="14">
        <v>1192</v>
      </c>
      <c r="Z1696" s="14" t="s">
        <v>1197</v>
      </c>
      <c r="AA1696" s="14" t="s">
        <v>3910</v>
      </c>
      <c r="AB1696" s="14" t="s">
        <v>658</v>
      </c>
      <c r="AC1696" s="28"/>
      <c r="AD1696" s="28"/>
      <c r="AE1696" s="28"/>
      <c r="AF1696" s="28"/>
    </row>
    <row r="1697" ht="85.5" spans="1:32">
      <c r="A1697" s="30" t="s">
        <v>60</v>
      </c>
      <c r="B1697" s="14" t="s">
        <v>5775</v>
      </c>
      <c r="C1697" s="14" t="s">
        <v>5776</v>
      </c>
      <c r="D1697" s="14" t="s">
        <v>658</v>
      </c>
      <c r="E1697" s="14" t="s">
        <v>718</v>
      </c>
      <c r="F1697" s="14" t="s">
        <v>106</v>
      </c>
      <c r="G1697" s="14" t="s">
        <v>2017</v>
      </c>
      <c r="H1697" s="14" t="s">
        <v>719</v>
      </c>
      <c r="I1697" s="14">
        <v>120</v>
      </c>
      <c r="J1697" s="14">
        <v>120</v>
      </c>
      <c r="K1697" s="14"/>
      <c r="L1697" s="14"/>
      <c r="M1697" s="14"/>
      <c r="N1697" s="14">
        <v>120</v>
      </c>
      <c r="O1697" s="14"/>
      <c r="P1697" s="14"/>
      <c r="Q1697" s="14" t="s">
        <v>119</v>
      </c>
      <c r="R1697" s="14" t="s">
        <v>108</v>
      </c>
      <c r="S1697" s="14" t="s">
        <v>108</v>
      </c>
      <c r="T1697" s="14" t="s">
        <v>120</v>
      </c>
      <c r="U1697" s="14" t="s">
        <v>120</v>
      </c>
      <c r="V1697" s="14" t="s">
        <v>120</v>
      </c>
      <c r="W1697" s="14">
        <v>98</v>
      </c>
      <c r="X1697" s="14">
        <v>309</v>
      </c>
      <c r="Y1697" s="14">
        <v>1299</v>
      </c>
      <c r="Z1697" s="14" t="s">
        <v>1197</v>
      </c>
      <c r="AA1697" s="14" t="s">
        <v>5777</v>
      </c>
      <c r="AB1697" s="14" t="s">
        <v>658</v>
      </c>
      <c r="AC1697" s="28"/>
      <c r="AD1697" s="28"/>
      <c r="AE1697" s="28"/>
      <c r="AF1697" s="28"/>
    </row>
    <row r="1698" ht="99.75" spans="1:32">
      <c r="A1698" s="30" t="s">
        <v>60</v>
      </c>
      <c r="B1698" s="14" t="s">
        <v>5778</v>
      </c>
      <c r="C1698" s="14" t="s">
        <v>5779</v>
      </c>
      <c r="D1698" s="14" t="s">
        <v>658</v>
      </c>
      <c r="E1698" s="14" t="s">
        <v>752</v>
      </c>
      <c r="F1698" s="14" t="s">
        <v>106</v>
      </c>
      <c r="G1698" s="14" t="s">
        <v>5634</v>
      </c>
      <c r="H1698" s="14" t="s">
        <v>753</v>
      </c>
      <c r="I1698" s="14">
        <v>50</v>
      </c>
      <c r="J1698" s="14">
        <v>50</v>
      </c>
      <c r="K1698" s="14"/>
      <c r="L1698" s="14"/>
      <c r="M1698" s="14"/>
      <c r="N1698" s="14">
        <v>50</v>
      </c>
      <c r="O1698" s="14"/>
      <c r="P1698" s="14"/>
      <c r="Q1698" s="14" t="s">
        <v>119</v>
      </c>
      <c r="R1698" s="14" t="s">
        <v>108</v>
      </c>
      <c r="S1698" s="14" t="s">
        <v>108</v>
      </c>
      <c r="T1698" s="14" t="s">
        <v>120</v>
      </c>
      <c r="U1698" s="14" t="s">
        <v>120</v>
      </c>
      <c r="V1698" s="14" t="s">
        <v>120</v>
      </c>
      <c r="W1698" s="14">
        <v>46</v>
      </c>
      <c r="X1698" s="14">
        <v>185</v>
      </c>
      <c r="Y1698" s="14">
        <v>493</v>
      </c>
      <c r="Z1698" s="14" t="s">
        <v>1197</v>
      </c>
      <c r="AA1698" s="14" t="s">
        <v>5780</v>
      </c>
      <c r="AB1698" s="14" t="s">
        <v>658</v>
      </c>
      <c r="AC1698" s="28"/>
      <c r="AD1698" s="28"/>
      <c r="AE1698" s="28"/>
      <c r="AF1698" s="28"/>
    </row>
    <row r="1699" ht="85.5" spans="1:32">
      <c r="A1699" s="30" t="s">
        <v>60</v>
      </c>
      <c r="B1699" s="14" t="s">
        <v>5781</v>
      </c>
      <c r="C1699" s="14" t="s">
        <v>5782</v>
      </c>
      <c r="D1699" s="14" t="s">
        <v>658</v>
      </c>
      <c r="E1699" s="14" t="s">
        <v>723</v>
      </c>
      <c r="F1699" s="14" t="s">
        <v>106</v>
      </c>
      <c r="G1699" s="14" t="s">
        <v>2017</v>
      </c>
      <c r="H1699" s="14" t="s">
        <v>724</v>
      </c>
      <c r="I1699" s="14">
        <v>75</v>
      </c>
      <c r="J1699" s="14">
        <v>75</v>
      </c>
      <c r="K1699" s="14"/>
      <c r="L1699" s="14"/>
      <c r="M1699" s="14"/>
      <c r="N1699" s="14">
        <v>75</v>
      </c>
      <c r="O1699" s="14"/>
      <c r="P1699" s="14"/>
      <c r="Q1699" s="14" t="s">
        <v>119</v>
      </c>
      <c r="R1699" s="14" t="s">
        <v>108</v>
      </c>
      <c r="S1699" s="14" t="s">
        <v>108</v>
      </c>
      <c r="T1699" s="14" t="s">
        <v>108</v>
      </c>
      <c r="U1699" s="14" t="s">
        <v>108</v>
      </c>
      <c r="V1699" s="14" t="s">
        <v>120</v>
      </c>
      <c r="W1699" s="14">
        <v>185</v>
      </c>
      <c r="X1699" s="14">
        <v>732</v>
      </c>
      <c r="Y1699" s="14">
        <v>1201</v>
      </c>
      <c r="Z1699" s="14" t="s">
        <v>1197</v>
      </c>
      <c r="AA1699" s="14" t="s">
        <v>5783</v>
      </c>
      <c r="AB1699" s="14" t="s">
        <v>658</v>
      </c>
      <c r="AC1699" s="28"/>
      <c r="AD1699" s="28"/>
      <c r="AE1699" s="28"/>
      <c r="AF1699" s="28"/>
    </row>
    <row r="1700" ht="114" spans="1:32">
      <c r="A1700" s="30" t="s">
        <v>60</v>
      </c>
      <c r="B1700" s="14" t="s">
        <v>5784</v>
      </c>
      <c r="C1700" s="14" t="s">
        <v>5785</v>
      </c>
      <c r="D1700" s="14" t="s">
        <v>658</v>
      </c>
      <c r="E1700" s="14" t="s">
        <v>728</v>
      </c>
      <c r="F1700" s="14" t="s">
        <v>106</v>
      </c>
      <c r="G1700" s="14" t="s">
        <v>2017</v>
      </c>
      <c r="H1700" s="14" t="s">
        <v>729</v>
      </c>
      <c r="I1700" s="14">
        <v>320</v>
      </c>
      <c r="J1700" s="14">
        <v>320</v>
      </c>
      <c r="K1700" s="14"/>
      <c r="L1700" s="14"/>
      <c r="M1700" s="14"/>
      <c r="N1700" s="14">
        <v>320</v>
      </c>
      <c r="O1700" s="14"/>
      <c r="P1700" s="14"/>
      <c r="Q1700" s="14" t="s">
        <v>119</v>
      </c>
      <c r="R1700" s="14" t="s">
        <v>108</v>
      </c>
      <c r="S1700" s="14" t="s">
        <v>108</v>
      </c>
      <c r="T1700" s="14" t="s">
        <v>120</v>
      </c>
      <c r="U1700" s="14" t="s">
        <v>120</v>
      </c>
      <c r="V1700" s="14" t="s">
        <v>120</v>
      </c>
      <c r="W1700" s="14">
        <v>35</v>
      </c>
      <c r="X1700" s="14">
        <v>115</v>
      </c>
      <c r="Y1700" s="14">
        <v>556</v>
      </c>
      <c r="Z1700" s="14" t="s">
        <v>1197</v>
      </c>
      <c r="AA1700" s="14" t="s">
        <v>5786</v>
      </c>
      <c r="AB1700" s="14" t="s">
        <v>658</v>
      </c>
      <c r="AC1700" s="28"/>
      <c r="AD1700" s="28"/>
      <c r="AE1700" s="28"/>
      <c r="AF1700" s="28"/>
    </row>
    <row r="1701" ht="99.75" spans="1:32">
      <c r="A1701" s="30" t="s">
        <v>60</v>
      </c>
      <c r="B1701" s="14" t="s">
        <v>5787</v>
      </c>
      <c r="C1701" s="14" t="s">
        <v>5788</v>
      </c>
      <c r="D1701" s="14" t="s">
        <v>658</v>
      </c>
      <c r="E1701" s="14" t="s">
        <v>736</v>
      </c>
      <c r="F1701" s="14" t="s">
        <v>106</v>
      </c>
      <c r="G1701" s="14" t="s">
        <v>2017</v>
      </c>
      <c r="H1701" s="14" t="s">
        <v>737</v>
      </c>
      <c r="I1701" s="14">
        <v>70</v>
      </c>
      <c r="J1701" s="14">
        <v>70</v>
      </c>
      <c r="K1701" s="14"/>
      <c r="L1701" s="14"/>
      <c r="M1701" s="14"/>
      <c r="N1701" s="14">
        <v>70</v>
      </c>
      <c r="O1701" s="14"/>
      <c r="P1701" s="14"/>
      <c r="Q1701" s="14" t="s">
        <v>119</v>
      </c>
      <c r="R1701" s="14" t="s">
        <v>108</v>
      </c>
      <c r="S1701" s="14" t="s">
        <v>120</v>
      </c>
      <c r="T1701" s="14" t="s">
        <v>108</v>
      </c>
      <c r="U1701" s="14" t="s">
        <v>108</v>
      </c>
      <c r="V1701" s="14" t="s">
        <v>120</v>
      </c>
      <c r="W1701" s="14">
        <v>116</v>
      </c>
      <c r="X1701" s="14">
        <v>395</v>
      </c>
      <c r="Y1701" s="14">
        <v>2086</v>
      </c>
      <c r="Z1701" s="14" t="s">
        <v>1197</v>
      </c>
      <c r="AA1701" s="14" t="s">
        <v>5789</v>
      </c>
      <c r="AB1701" s="14" t="s">
        <v>658</v>
      </c>
      <c r="AC1701" s="28"/>
      <c r="AD1701" s="28"/>
      <c r="AE1701" s="28"/>
      <c r="AF1701" s="28"/>
    </row>
    <row r="1702" ht="114" spans="1:32">
      <c r="A1702" s="30" t="s">
        <v>60</v>
      </c>
      <c r="B1702" s="14" t="s">
        <v>5790</v>
      </c>
      <c r="C1702" s="14" t="s">
        <v>5791</v>
      </c>
      <c r="D1702" s="14" t="s">
        <v>658</v>
      </c>
      <c r="E1702" s="14" t="s">
        <v>1357</v>
      </c>
      <c r="F1702" s="14" t="s">
        <v>106</v>
      </c>
      <c r="G1702" s="14" t="s">
        <v>2017</v>
      </c>
      <c r="H1702" s="14" t="s">
        <v>1358</v>
      </c>
      <c r="I1702" s="14">
        <v>45</v>
      </c>
      <c r="J1702" s="14">
        <v>45</v>
      </c>
      <c r="K1702" s="14"/>
      <c r="L1702" s="14"/>
      <c r="M1702" s="14"/>
      <c r="N1702" s="14">
        <v>45</v>
      </c>
      <c r="O1702" s="14"/>
      <c r="P1702" s="14"/>
      <c r="Q1702" s="14" t="s">
        <v>119</v>
      </c>
      <c r="R1702" s="14" t="s">
        <v>108</v>
      </c>
      <c r="S1702" s="14" t="s">
        <v>108</v>
      </c>
      <c r="T1702" s="14" t="s">
        <v>120</v>
      </c>
      <c r="U1702" s="14" t="s">
        <v>120</v>
      </c>
      <c r="V1702" s="14" t="s">
        <v>120</v>
      </c>
      <c r="W1702" s="14">
        <v>75</v>
      </c>
      <c r="X1702" s="14">
        <v>249</v>
      </c>
      <c r="Y1702" s="14">
        <v>356</v>
      </c>
      <c r="Z1702" s="14" t="s">
        <v>1197</v>
      </c>
      <c r="AA1702" s="14" t="s">
        <v>5792</v>
      </c>
      <c r="AB1702" s="14" t="s">
        <v>658</v>
      </c>
      <c r="AC1702" s="28"/>
      <c r="AD1702" s="28"/>
      <c r="AE1702" s="28"/>
      <c r="AF1702" s="28"/>
    </row>
    <row r="1703" ht="99.75" spans="1:32">
      <c r="A1703" s="30" t="s">
        <v>60</v>
      </c>
      <c r="B1703" s="14" t="s">
        <v>5793</v>
      </c>
      <c r="C1703" s="14" t="s">
        <v>5794</v>
      </c>
      <c r="D1703" s="14" t="s">
        <v>658</v>
      </c>
      <c r="E1703" s="14" t="s">
        <v>688</v>
      </c>
      <c r="F1703" s="14" t="s">
        <v>106</v>
      </c>
      <c r="G1703" s="14" t="s">
        <v>2017</v>
      </c>
      <c r="H1703" s="14" t="s">
        <v>689</v>
      </c>
      <c r="I1703" s="14">
        <v>30</v>
      </c>
      <c r="J1703" s="14">
        <v>30</v>
      </c>
      <c r="K1703" s="14"/>
      <c r="L1703" s="14"/>
      <c r="M1703" s="14"/>
      <c r="N1703" s="14">
        <v>30</v>
      </c>
      <c r="O1703" s="14"/>
      <c r="P1703" s="14"/>
      <c r="Q1703" s="14" t="s">
        <v>119</v>
      </c>
      <c r="R1703" s="14" t="s">
        <v>108</v>
      </c>
      <c r="S1703" s="14" t="s">
        <v>108</v>
      </c>
      <c r="T1703" s="14" t="s">
        <v>120</v>
      </c>
      <c r="U1703" s="14" t="s">
        <v>120</v>
      </c>
      <c r="V1703" s="14" t="s">
        <v>120</v>
      </c>
      <c r="W1703" s="14">
        <v>117</v>
      </c>
      <c r="X1703" s="14">
        <v>387</v>
      </c>
      <c r="Y1703" s="14">
        <v>3304</v>
      </c>
      <c r="Z1703" s="14" t="s">
        <v>1197</v>
      </c>
      <c r="AA1703" s="14" t="s">
        <v>757</v>
      </c>
      <c r="AB1703" s="14" t="s">
        <v>658</v>
      </c>
      <c r="AC1703" s="28"/>
      <c r="AD1703" s="28"/>
      <c r="AE1703" s="28"/>
      <c r="AF1703" s="28"/>
    </row>
    <row r="1704" ht="213.75" spans="1:32">
      <c r="A1704" s="30" t="s">
        <v>60</v>
      </c>
      <c r="B1704" s="14" t="s">
        <v>5795</v>
      </c>
      <c r="C1704" s="14" t="s">
        <v>5796</v>
      </c>
      <c r="D1704" s="14" t="s">
        <v>658</v>
      </c>
      <c r="E1704" s="14" t="s">
        <v>1341</v>
      </c>
      <c r="F1704" s="14" t="s">
        <v>106</v>
      </c>
      <c r="G1704" s="14" t="s">
        <v>2017</v>
      </c>
      <c r="H1704" s="14" t="s">
        <v>1342</v>
      </c>
      <c r="I1704" s="14">
        <v>18.6</v>
      </c>
      <c r="J1704" s="14">
        <v>18.6</v>
      </c>
      <c r="K1704" s="14"/>
      <c r="L1704" s="14"/>
      <c r="M1704" s="14"/>
      <c r="N1704" s="14">
        <v>18.6</v>
      </c>
      <c r="O1704" s="14"/>
      <c r="P1704" s="14"/>
      <c r="Q1704" s="14" t="s">
        <v>119</v>
      </c>
      <c r="R1704" s="14" t="s">
        <v>108</v>
      </c>
      <c r="S1704" s="14" t="s">
        <v>108</v>
      </c>
      <c r="T1704" s="14" t="s">
        <v>108</v>
      </c>
      <c r="U1704" s="14" t="s">
        <v>108</v>
      </c>
      <c r="V1704" s="14" t="s">
        <v>108</v>
      </c>
      <c r="W1704" s="14">
        <v>16</v>
      </c>
      <c r="X1704" s="14">
        <v>60</v>
      </c>
      <c r="Y1704" s="14">
        <v>1061</v>
      </c>
      <c r="Z1704" s="14" t="s">
        <v>1197</v>
      </c>
      <c r="AA1704" s="14" t="s">
        <v>5797</v>
      </c>
      <c r="AB1704" s="14" t="s">
        <v>658</v>
      </c>
      <c r="AC1704" s="28"/>
      <c r="AD1704" s="28"/>
      <c r="AE1704" s="28"/>
      <c r="AF1704" s="28"/>
    </row>
    <row r="1705" ht="114" spans="1:32">
      <c r="A1705" s="30" t="s">
        <v>60</v>
      </c>
      <c r="B1705" s="14" t="s">
        <v>5798</v>
      </c>
      <c r="C1705" s="14" t="s">
        <v>5799</v>
      </c>
      <c r="D1705" s="14" t="s">
        <v>658</v>
      </c>
      <c r="E1705" s="14" t="s">
        <v>3875</v>
      </c>
      <c r="F1705" s="14" t="s">
        <v>106</v>
      </c>
      <c r="G1705" s="14" t="s">
        <v>2017</v>
      </c>
      <c r="H1705" s="14" t="s">
        <v>3876</v>
      </c>
      <c r="I1705" s="14">
        <v>20</v>
      </c>
      <c r="J1705" s="14">
        <v>20</v>
      </c>
      <c r="K1705" s="14"/>
      <c r="L1705" s="14"/>
      <c r="M1705" s="14"/>
      <c r="N1705" s="14">
        <v>20</v>
      </c>
      <c r="O1705" s="14"/>
      <c r="P1705" s="14"/>
      <c r="Q1705" s="14" t="s">
        <v>119</v>
      </c>
      <c r="R1705" s="14" t="s">
        <v>108</v>
      </c>
      <c r="S1705" s="14" t="s">
        <v>120</v>
      </c>
      <c r="T1705" s="14" t="s">
        <v>120</v>
      </c>
      <c r="U1705" s="14" t="s">
        <v>120</v>
      </c>
      <c r="V1705" s="14" t="s">
        <v>120</v>
      </c>
      <c r="W1705" s="14">
        <v>62</v>
      </c>
      <c r="X1705" s="14">
        <v>170</v>
      </c>
      <c r="Y1705" s="14">
        <v>925</v>
      </c>
      <c r="Z1705" s="14" t="s">
        <v>1197</v>
      </c>
      <c r="AA1705" s="14" t="s">
        <v>3877</v>
      </c>
      <c r="AB1705" s="14" t="s">
        <v>658</v>
      </c>
      <c r="AC1705" s="28"/>
      <c r="AD1705" s="28"/>
      <c r="AE1705" s="28"/>
      <c r="AF1705" s="28"/>
    </row>
    <row r="1706" ht="114" spans="1:32">
      <c r="A1706" s="30" t="s">
        <v>60</v>
      </c>
      <c r="B1706" s="14" t="s">
        <v>5800</v>
      </c>
      <c r="C1706" s="14" t="s">
        <v>5801</v>
      </c>
      <c r="D1706" s="14" t="s">
        <v>658</v>
      </c>
      <c r="E1706" s="14" t="s">
        <v>3875</v>
      </c>
      <c r="F1706" s="14" t="s">
        <v>106</v>
      </c>
      <c r="G1706" s="14" t="s">
        <v>2017</v>
      </c>
      <c r="H1706" s="14" t="s">
        <v>3876</v>
      </c>
      <c r="I1706" s="14">
        <v>22</v>
      </c>
      <c r="J1706" s="14">
        <v>22</v>
      </c>
      <c r="K1706" s="14"/>
      <c r="L1706" s="14"/>
      <c r="M1706" s="14"/>
      <c r="N1706" s="14">
        <v>22</v>
      </c>
      <c r="O1706" s="14"/>
      <c r="P1706" s="14"/>
      <c r="Q1706" s="14" t="s">
        <v>119</v>
      </c>
      <c r="R1706" s="14" t="s">
        <v>108</v>
      </c>
      <c r="S1706" s="14" t="s">
        <v>120</v>
      </c>
      <c r="T1706" s="14" t="s">
        <v>120</v>
      </c>
      <c r="U1706" s="14" t="s">
        <v>120</v>
      </c>
      <c r="V1706" s="14" t="s">
        <v>120</v>
      </c>
      <c r="W1706" s="14">
        <v>62</v>
      </c>
      <c r="X1706" s="14">
        <v>170</v>
      </c>
      <c r="Y1706" s="14">
        <v>925</v>
      </c>
      <c r="Z1706" s="14" t="s">
        <v>1197</v>
      </c>
      <c r="AA1706" s="14" t="s">
        <v>3877</v>
      </c>
      <c r="AB1706" s="14" t="s">
        <v>658</v>
      </c>
      <c r="AC1706" s="28"/>
      <c r="AD1706" s="28"/>
      <c r="AE1706" s="28"/>
      <c r="AF1706" s="28"/>
    </row>
    <row r="1707" ht="114" spans="1:32">
      <c r="A1707" s="30" t="s">
        <v>60</v>
      </c>
      <c r="B1707" s="14" t="s">
        <v>5802</v>
      </c>
      <c r="C1707" s="14" t="s">
        <v>5803</v>
      </c>
      <c r="D1707" s="14" t="s">
        <v>658</v>
      </c>
      <c r="E1707" s="14" t="s">
        <v>3875</v>
      </c>
      <c r="F1707" s="14" t="s">
        <v>106</v>
      </c>
      <c r="G1707" s="14" t="s">
        <v>2017</v>
      </c>
      <c r="H1707" s="14" t="s">
        <v>3876</v>
      </c>
      <c r="I1707" s="14">
        <v>22</v>
      </c>
      <c r="J1707" s="14">
        <v>22</v>
      </c>
      <c r="K1707" s="14"/>
      <c r="L1707" s="14"/>
      <c r="M1707" s="14"/>
      <c r="N1707" s="14">
        <v>22</v>
      </c>
      <c r="O1707" s="14"/>
      <c r="P1707" s="14"/>
      <c r="Q1707" s="14" t="s">
        <v>119</v>
      </c>
      <c r="R1707" s="14" t="s">
        <v>108</v>
      </c>
      <c r="S1707" s="14" t="s">
        <v>120</v>
      </c>
      <c r="T1707" s="14" t="s">
        <v>120</v>
      </c>
      <c r="U1707" s="14" t="s">
        <v>120</v>
      </c>
      <c r="V1707" s="14" t="s">
        <v>120</v>
      </c>
      <c r="W1707" s="14">
        <v>62</v>
      </c>
      <c r="X1707" s="14">
        <v>170</v>
      </c>
      <c r="Y1707" s="14">
        <v>925</v>
      </c>
      <c r="Z1707" s="14" t="s">
        <v>1197</v>
      </c>
      <c r="AA1707" s="14" t="s">
        <v>3877</v>
      </c>
      <c r="AB1707" s="14" t="s">
        <v>658</v>
      </c>
      <c r="AC1707" s="28"/>
      <c r="AD1707" s="28"/>
      <c r="AE1707" s="28"/>
      <c r="AF1707" s="28"/>
    </row>
    <row r="1708" ht="114" spans="1:32">
      <c r="A1708" s="30" t="s">
        <v>60</v>
      </c>
      <c r="B1708" s="14" t="s">
        <v>5804</v>
      </c>
      <c r="C1708" s="14" t="s">
        <v>5805</v>
      </c>
      <c r="D1708" s="14" t="s">
        <v>658</v>
      </c>
      <c r="E1708" s="14" t="s">
        <v>3875</v>
      </c>
      <c r="F1708" s="14" t="s">
        <v>106</v>
      </c>
      <c r="G1708" s="14" t="s">
        <v>2017</v>
      </c>
      <c r="H1708" s="14" t="s">
        <v>3876</v>
      </c>
      <c r="I1708" s="14">
        <v>30</v>
      </c>
      <c r="J1708" s="14">
        <v>30</v>
      </c>
      <c r="K1708" s="14"/>
      <c r="L1708" s="14"/>
      <c r="M1708" s="14"/>
      <c r="N1708" s="14">
        <v>30</v>
      </c>
      <c r="O1708" s="14"/>
      <c r="P1708" s="14"/>
      <c r="Q1708" s="14" t="s">
        <v>119</v>
      </c>
      <c r="R1708" s="14" t="s">
        <v>108</v>
      </c>
      <c r="S1708" s="14" t="s">
        <v>120</v>
      </c>
      <c r="T1708" s="14" t="s">
        <v>120</v>
      </c>
      <c r="U1708" s="14" t="s">
        <v>120</v>
      </c>
      <c r="V1708" s="14" t="s">
        <v>120</v>
      </c>
      <c r="W1708" s="14">
        <v>62</v>
      </c>
      <c r="X1708" s="14">
        <v>170</v>
      </c>
      <c r="Y1708" s="14">
        <v>925</v>
      </c>
      <c r="Z1708" s="14" t="s">
        <v>1197</v>
      </c>
      <c r="AA1708" s="14" t="s">
        <v>3877</v>
      </c>
      <c r="AB1708" s="14" t="s">
        <v>658</v>
      </c>
      <c r="AC1708" s="28"/>
      <c r="AD1708" s="28"/>
      <c r="AE1708" s="28"/>
      <c r="AF1708" s="28"/>
    </row>
    <row r="1709" ht="114" spans="1:32">
      <c r="A1709" s="30" t="s">
        <v>60</v>
      </c>
      <c r="B1709" s="14" t="s">
        <v>5806</v>
      </c>
      <c r="C1709" s="14" t="s">
        <v>5807</v>
      </c>
      <c r="D1709" s="14" t="s">
        <v>658</v>
      </c>
      <c r="E1709" s="14" t="s">
        <v>3875</v>
      </c>
      <c r="F1709" s="14" t="s">
        <v>106</v>
      </c>
      <c r="G1709" s="14" t="s">
        <v>2017</v>
      </c>
      <c r="H1709" s="14" t="s">
        <v>3876</v>
      </c>
      <c r="I1709" s="14">
        <v>35</v>
      </c>
      <c r="J1709" s="14">
        <v>35</v>
      </c>
      <c r="K1709" s="14"/>
      <c r="L1709" s="14"/>
      <c r="M1709" s="14"/>
      <c r="N1709" s="14">
        <v>35</v>
      </c>
      <c r="O1709" s="14"/>
      <c r="P1709" s="14"/>
      <c r="Q1709" s="14" t="s">
        <v>119</v>
      </c>
      <c r="R1709" s="14" t="s">
        <v>108</v>
      </c>
      <c r="S1709" s="14" t="s">
        <v>120</v>
      </c>
      <c r="T1709" s="14" t="s">
        <v>120</v>
      </c>
      <c r="U1709" s="14" t="s">
        <v>120</v>
      </c>
      <c r="V1709" s="14" t="s">
        <v>120</v>
      </c>
      <c r="W1709" s="14">
        <v>62</v>
      </c>
      <c r="X1709" s="14">
        <v>170</v>
      </c>
      <c r="Y1709" s="14">
        <v>925</v>
      </c>
      <c r="Z1709" s="14" t="s">
        <v>1197</v>
      </c>
      <c r="AA1709" s="14" t="s">
        <v>3877</v>
      </c>
      <c r="AB1709" s="14" t="s">
        <v>658</v>
      </c>
      <c r="AC1709" s="28"/>
      <c r="AD1709" s="28"/>
      <c r="AE1709" s="28"/>
      <c r="AF1709" s="28"/>
    </row>
    <row r="1710" ht="99.75" spans="1:32">
      <c r="A1710" s="30" t="s">
        <v>60</v>
      </c>
      <c r="B1710" s="14" t="s">
        <v>5808</v>
      </c>
      <c r="C1710" s="14" t="s">
        <v>5809</v>
      </c>
      <c r="D1710" s="14" t="s">
        <v>658</v>
      </c>
      <c r="E1710" s="14" t="s">
        <v>2111</v>
      </c>
      <c r="F1710" s="14" t="s">
        <v>106</v>
      </c>
      <c r="G1710" s="14" t="s">
        <v>660</v>
      </c>
      <c r="H1710" s="14" t="s">
        <v>2112</v>
      </c>
      <c r="I1710" s="14">
        <v>22</v>
      </c>
      <c r="J1710" s="14">
        <v>22</v>
      </c>
      <c r="K1710" s="14"/>
      <c r="L1710" s="14"/>
      <c r="M1710" s="14"/>
      <c r="N1710" s="14">
        <v>22</v>
      </c>
      <c r="O1710" s="14"/>
      <c r="P1710" s="14"/>
      <c r="Q1710" s="14" t="s">
        <v>119</v>
      </c>
      <c r="R1710" s="14" t="s">
        <v>108</v>
      </c>
      <c r="S1710" s="14" t="s">
        <v>120</v>
      </c>
      <c r="T1710" s="14" t="s">
        <v>120</v>
      </c>
      <c r="U1710" s="14" t="s">
        <v>120</v>
      </c>
      <c r="V1710" s="14" t="s">
        <v>120</v>
      </c>
      <c r="W1710" s="14">
        <v>127</v>
      </c>
      <c r="X1710" s="14">
        <v>435</v>
      </c>
      <c r="Y1710" s="14">
        <v>2364</v>
      </c>
      <c r="Z1710" s="14" t="s">
        <v>447</v>
      </c>
      <c r="AA1710" s="14" t="s">
        <v>2113</v>
      </c>
      <c r="AB1710" s="14" t="s">
        <v>658</v>
      </c>
      <c r="AC1710" s="28"/>
      <c r="AD1710" s="28"/>
      <c r="AE1710" s="28"/>
      <c r="AF1710" s="28"/>
    </row>
    <row r="1711" ht="99.75" spans="1:32">
      <c r="A1711" s="30" t="s">
        <v>60</v>
      </c>
      <c r="B1711" s="14" t="s">
        <v>5810</v>
      </c>
      <c r="C1711" s="14" t="s">
        <v>5811</v>
      </c>
      <c r="D1711" s="14" t="s">
        <v>658</v>
      </c>
      <c r="E1711" s="14" t="s">
        <v>688</v>
      </c>
      <c r="F1711" s="14" t="s">
        <v>106</v>
      </c>
      <c r="G1711" s="14" t="s">
        <v>2017</v>
      </c>
      <c r="H1711" s="14" t="s">
        <v>689</v>
      </c>
      <c r="I1711" s="14">
        <v>31</v>
      </c>
      <c r="J1711" s="14">
        <v>31</v>
      </c>
      <c r="K1711" s="14"/>
      <c r="L1711" s="14"/>
      <c r="M1711" s="14"/>
      <c r="N1711" s="14">
        <v>31</v>
      </c>
      <c r="O1711" s="14"/>
      <c r="P1711" s="14"/>
      <c r="Q1711" s="14" t="s">
        <v>119</v>
      </c>
      <c r="R1711" s="14" t="s">
        <v>108</v>
      </c>
      <c r="S1711" s="14" t="s">
        <v>108</v>
      </c>
      <c r="T1711" s="14" t="s">
        <v>120</v>
      </c>
      <c r="U1711" s="14" t="s">
        <v>120</v>
      </c>
      <c r="V1711" s="14" t="s">
        <v>120</v>
      </c>
      <c r="W1711" s="14">
        <v>117</v>
      </c>
      <c r="X1711" s="14">
        <v>387</v>
      </c>
      <c r="Y1711" s="14">
        <v>2301</v>
      </c>
      <c r="Z1711" s="14" t="s">
        <v>1197</v>
      </c>
      <c r="AA1711" s="14" t="s">
        <v>5812</v>
      </c>
      <c r="AB1711" s="14" t="s">
        <v>658</v>
      </c>
      <c r="AC1711" s="28"/>
      <c r="AD1711" s="28"/>
      <c r="AE1711" s="28"/>
      <c r="AF1711" s="28"/>
    </row>
    <row r="1712" ht="99.75" spans="1:32">
      <c r="A1712" s="30" t="s">
        <v>60</v>
      </c>
      <c r="B1712" s="14" t="s">
        <v>5813</v>
      </c>
      <c r="C1712" s="14" t="s">
        <v>5814</v>
      </c>
      <c r="D1712" s="14" t="s">
        <v>658</v>
      </c>
      <c r="E1712" s="14" t="s">
        <v>688</v>
      </c>
      <c r="F1712" s="14" t="s">
        <v>106</v>
      </c>
      <c r="G1712" s="14" t="s">
        <v>2017</v>
      </c>
      <c r="H1712" s="14" t="s">
        <v>689</v>
      </c>
      <c r="I1712" s="14">
        <v>21</v>
      </c>
      <c r="J1712" s="14">
        <v>21</v>
      </c>
      <c r="K1712" s="14"/>
      <c r="L1712" s="14"/>
      <c r="M1712" s="14"/>
      <c r="N1712" s="14">
        <v>21</v>
      </c>
      <c r="O1712" s="14"/>
      <c r="P1712" s="14"/>
      <c r="Q1712" s="14" t="s">
        <v>119</v>
      </c>
      <c r="R1712" s="14" t="s">
        <v>108</v>
      </c>
      <c r="S1712" s="14" t="s">
        <v>108</v>
      </c>
      <c r="T1712" s="14" t="s">
        <v>120</v>
      </c>
      <c r="U1712" s="14" t="s">
        <v>120</v>
      </c>
      <c r="V1712" s="14" t="s">
        <v>120</v>
      </c>
      <c r="W1712" s="14">
        <v>17</v>
      </c>
      <c r="X1712" s="14">
        <v>79</v>
      </c>
      <c r="Y1712" s="14">
        <v>395</v>
      </c>
      <c r="Z1712" s="14" t="s">
        <v>1197</v>
      </c>
      <c r="AA1712" s="14" t="s">
        <v>5815</v>
      </c>
      <c r="AB1712" s="14" t="s">
        <v>658</v>
      </c>
      <c r="AC1712" s="28"/>
      <c r="AD1712" s="28"/>
      <c r="AE1712" s="28"/>
      <c r="AF1712" s="28"/>
    </row>
    <row r="1713" ht="99.75" spans="1:32">
      <c r="A1713" s="30" t="s">
        <v>60</v>
      </c>
      <c r="B1713" s="14" t="s">
        <v>5816</v>
      </c>
      <c r="C1713" s="14" t="s">
        <v>5817</v>
      </c>
      <c r="D1713" s="14" t="s">
        <v>658</v>
      </c>
      <c r="E1713" s="14" t="s">
        <v>698</v>
      </c>
      <c r="F1713" s="14" t="s">
        <v>106</v>
      </c>
      <c r="G1713" s="14" t="s">
        <v>660</v>
      </c>
      <c r="H1713" s="14" t="s">
        <v>699</v>
      </c>
      <c r="I1713" s="14">
        <v>20</v>
      </c>
      <c r="J1713" s="14">
        <v>20</v>
      </c>
      <c r="K1713" s="14"/>
      <c r="L1713" s="14"/>
      <c r="M1713" s="14"/>
      <c r="N1713" s="14">
        <v>20</v>
      </c>
      <c r="O1713" s="14"/>
      <c r="P1713" s="14"/>
      <c r="Q1713" s="14" t="s">
        <v>119</v>
      </c>
      <c r="R1713" s="14" t="s">
        <v>108</v>
      </c>
      <c r="S1713" s="14" t="s">
        <v>108</v>
      </c>
      <c r="T1713" s="14" t="s">
        <v>108</v>
      </c>
      <c r="U1713" s="14" t="s">
        <v>108</v>
      </c>
      <c r="V1713" s="14" t="s">
        <v>120</v>
      </c>
      <c r="W1713" s="14">
        <v>20</v>
      </c>
      <c r="X1713" s="14">
        <v>68</v>
      </c>
      <c r="Y1713" s="14">
        <v>405</v>
      </c>
      <c r="Z1713" s="14" t="s">
        <v>447</v>
      </c>
      <c r="AA1713" s="14" t="s">
        <v>5818</v>
      </c>
      <c r="AB1713" s="14" t="s">
        <v>658</v>
      </c>
      <c r="AC1713" s="28"/>
      <c r="AD1713" s="28"/>
      <c r="AE1713" s="28"/>
      <c r="AF1713" s="28"/>
    </row>
    <row r="1714" ht="99.75" spans="1:32">
      <c r="A1714" s="30" t="s">
        <v>60</v>
      </c>
      <c r="B1714" s="14" t="s">
        <v>5819</v>
      </c>
      <c r="C1714" s="14" t="s">
        <v>5820</v>
      </c>
      <c r="D1714" s="14" t="s">
        <v>658</v>
      </c>
      <c r="E1714" s="14" t="s">
        <v>705</v>
      </c>
      <c r="F1714" s="14" t="s">
        <v>106</v>
      </c>
      <c r="G1714" s="14" t="s">
        <v>2017</v>
      </c>
      <c r="H1714" s="14" t="s">
        <v>706</v>
      </c>
      <c r="I1714" s="14">
        <v>14</v>
      </c>
      <c r="J1714" s="14">
        <v>14</v>
      </c>
      <c r="K1714" s="14"/>
      <c r="L1714" s="14"/>
      <c r="M1714" s="14"/>
      <c r="N1714" s="14">
        <v>14</v>
      </c>
      <c r="O1714" s="14"/>
      <c r="P1714" s="14"/>
      <c r="Q1714" s="14" t="s">
        <v>119</v>
      </c>
      <c r="R1714" s="14" t="s">
        <v>108</v>
      </c>
      <c r="S1714" s="14" t="s">
        <v>120</v>
      </c>
      <c r="T1714" s="14" t="s">
        <v>108</v>
      </c>
      <c r="U1714" s="14" t="s">
        <v>120</v>
      </c>
      <c r="V1714" s="14" t="s">
        <v>120</v>
      </c>
      <c r="W1714" s="14">
        <v>6</v>
      </c>
      <c r="X1714" s="14">
        <v>24</v>
      </c>
      <c r="Y1714" s="14">
        <v>238</v>
      </c>
      <c r="Z1714" s="14" t="s">
        <v>1197</v>
      </c>
      <c r="AA1714" s="14" t="s">
        <v>5821</v>
      </c>
      <c r="AB1714" s="14" t="s">
        <v>658</v>
      </c>
      <c r="AC1714" s="28"/>
      <c r="AD1714" s="28"/>
      <c r="AE1714" s="28"/>
      <c r="AF1714" s="28"/>
    </row>
    <row r="1715" ht="99.75" spans="1:32">
      <c r="A1715" s="30" t="s">
        <v>60</v>
      </c>
      <c r="B1715" s="14" t="s">
        <v>5822</v>
      </c>
      <c r="C1715" s="14" t="s">
        <v>5823</v>
      </c>
      <c r="D1715" s="14" t="s">
        <v>658</v>
      </c>
      <c r="E1715" s="14" t="s">
        <v>3868</v>
      </c>
      <c r="F1715" s="14" t="s">
        <v>106</v>
      </c>
      <c r="G1715" s="14" t="s">
        <v>2017</v>
      </c>
      <c r="H1715" s="14" t="s">
        <v>3869</v>
      </c>
      <c r="I1715" s="14">
        <v>5</v>
      </c>
      <c r="J1715" s="14">
        <v>5</v>
      </c>
      <c r="K1715" s="14"/>
      <c r="L1715" s="14"/>
      <c r="M1715" s="14"/>
      <c r="N1715" s="14">
        <v>5</v>
      </c>
      <c r="O1715" s="14"/>
      <c r="P1715" s="14"/>
      <c r="Q1715" s="14" t="s">
        <v>119</v>
      </c>
      <c r="R1715" s="14" t="s">
        <v>108</v>
      </c>
      <c r="S1715" s="14" t="s">
        <v>108</v>
      </c>
      <c r="T1715" s="14" t="s">
        <v>120</v>
      </c>
      <c r="U1715" s="14" t="s">
        <v>120</v>
      </c>
      <c r="V1715" s="14" t="s">
        <v>120</v>
      </c>
      <c r="W1715" s="14">
        <v>71</v>
      </c>
      <c r="X1715" s="14">
        <v>203</v>
      </c>
      <c r="Y1715" s="14">
        <v>1087</v>
      </c>
      <c r="Z1715" s="14" t="s">
        <v>1197</v>
      </c>
      <c r="AA1715" s="14" t="s">
        <v>3870</v>
      </c>
      <c r="AB1715" s="14" t="s">
        <v>658</v>
      </c>
      <c r="AC1715" s="28"/>
      <c r="AD1715" s="28"/>
      <c r="AE1715" s="28"/>
      <c r="AF1715" s="28"/>
    </row>
    <row r="1716" ht="99.75" spans="1:32">
      <c r="A1716" s="30" t="s">
        <v>60</v>
      </c>
      <c r="B1716" s="14" t="s">
        <v>5824</v>
      </c>
      <c r="C1716" s="14" t="s">
        <v>5825</v>
      </c>
      <c r="D1716" s="14" t="s">
        <v>658</v>
      </c>
      <c r="E1716" s="14" t="s">
        <v>1357</v>
      </c>
      <c r="F1716" s="14" t="s">
        <v>106</v>
      </c>
      <c r="G1716" s="14" t="s">
        <v>2017</v>
      </c>
      <c r="H1716" s="14" t="s">
        <v>1358</v>
      </c>
      <c r="I1716" s="14">
        <v>29</v>
      </c>
      <c r="J1716" s="14">
        <v>29</v>
      </c>
      <c r="K1716" s="14"/>
      <c r="L1716" s="14"/>
      <c r="M1716" s="14"/>
      <c r="N1716" s="14">
        <v>29</v>
      </c>
      <c r="O1716" s="14"/>
      <c r="P1716" s="14"/>
      <c r="Q1716" s="14" t="s">
        <v>119</v>
      </c>
      <c r="R1716" s="14" t="s">
        <v>108</v>
      </c>
      <c r="S1716" s="14" t="s">
        <v>108</v>
      </c>
      <c r="T1716" s="14" t="s">
        <v>120</v>
      </c>
      <c r="U1716" s="14" t="s">
        <v>120</v>
      </c>
      <c r="V1716" s="14" t="s">
        <v>120</v>
      </c>
      <c r="W1716" s="14">
        <v>10</v>
      </c>
      <c r="X1716" s="14">
        <v>50</v>
      </c>
      <c r="Y1716" s="14">
        <v>122</v>
      </c>
      <c r="Z1716" s="14" t="s">
        <v>1197</v>
      </c>
      <c r="AA1716" s="14" t="s">
        <v>5826</v>
      </c>
      <c r="AB1716" s="14" t="s">
        <v>658</v>
      </c>
      <c r="AC1716" s="28"/>
      <c r="AD1716" s="28"/>
      <c r="AE1716" s="28"/>
      <c r="AF1716" s="28"/>
    </row>
    <row r="1717" ht="99.75" spans="1:32">
      <c r="A1717" s="30" t="s">
        <v>60</v>
      </c>
      <c r="B1717" s="14" t="s">
        <v>5827</v>
      </c>
      <c r="C1717" s="14" t="s">
        <v>5828</v>
      </c>
      <c r="D1717" s="14" t="s">
        <v>658</v>
      </c>
      <c r="E1717" s="14" t="s">
        <v>744</v>
      </c>
      <c r="F1717" s="14" t="s">
        <v>106</v>
      </c>
      <c r="G1717" s="14" t="s">
        <v>2017</v>
      </c>
      <c r="H1717" s="14" t="s">
        <v>2477</v>
      </c>
      <c r="I1717" s="14">
        <v>29</v>
      </c>
      <c r="J1717" s="14">
        <v>29</v>
      </c>
      <c r="K1717" s="14"/>
      <c r="L1717" s="14"/>
      <c r="M1717" s="14"/>
      <c r="N1717" s="14">
        <v>29</v>
      </c>
      <c r="O1717" s="14"/>
      <c r="P1717" s="14"/>
      <c r="Q1717" s="14" t="s">
        <v>119</v>
      </c>
      <c r="R1717" s="14" t="s">
        <v>108</v>
      </c>
      <c r="S1717" s="14" t="s">
        <v>108</v>
      </c>
      <c r="T1717" s="14" t="s">
        <v>108</v>
      </c>
      <c r="U1717" s="14" t="s">
        <v>108</v>
      </c>
      <c r="V1717" s="14" t="s">
        <v>108</v>
      </c>
      <c r="W1717" s="14">
        <v>18</v>
      </c>
      <c r="X1717" s="14">
        <v>65</v>
      </c>
      <c r="Y1717" s="14">
        <v>2412</v>
      </c>
      <c r="Z1717" s="14" t="s">
        <v>1197</v>
      </c>
      <c r="AA1717" s="14" t="s">
        <v>5829</v>
      </c>
      <c r="AB1717" s="14" t="s">
        <v>658</v>
      </c>
      <c r="AC1717" s="28"/>
      <c r="AD1717" s="28"/>
      <c r="AE1717" s="28"/>
      <c r="AF1717" s="28"/>
    </row>
    <row r="1718" ht="99.75" spans="1:32">
      <c r="A1718" s="30" t="s">
        <v>60</v>
      </c>
      <c r="B1718" s="14" t="s">
        <v>5830</v>
      </c>
      <c r="C1718" s="14" t="s">
        <v>5831</v>
      </c>
      <c r="D1718" s="14" t="s">
        <v>658</v>
      </c>
      <c r="E1718" s="14" t="s">
        <v>744</v>
      </c>
      <c r="F1718" s="14" t="s">
        <v>106</v>
      </c>
      <c r="G1718" s="14" t="s">
        <v>2017</v>
      </c>
      <c r="H1718" s="14" t="s">
        <v>2477</v>
      </c>
      <c r="I1718" s="14">
        <v>27</v>
      </c>
      <c r="J1718" s="14">
        <v>27</v>
      </c>
      <c r="K1718" s="14"/>
      <c r="L1718" s="14"/>
      <c r="M1718" s="14"/>
      <c r="N1718" s="14">
        <v>27</v>
      </c>
      <c r="O1718" s="14"/>
      <c r="P1718" s="14"/>
      <c r="Q1718" s="14" t="s">
        <v>119</v>
      </c>
      <c r="R1718" s="14" t="s">
        <v>108</v>
      </c>
      <c r="S1718" s="14" t="s">
        <v>108</v>
      </c>
      <c r="T1718" s="14" t="s">
        <v>108</v>
      </c>
      <c r="U1718" s="14" t="s">
        <v>108</v>
      </c>
      <c r="V1718" s="14" t="s">
        <v>108</v>
      </c>
      <c r="W1718" s="14">
        <v>11</v>
      </c>
      <c r="X1718" s="14">
        <v>48</v>
      </c>
      <c r="Y1718" s="14">
        <v>2412</v>
      </c>
      <c r="Z1718" s="14" t="s">
        <v>1197</v>
      </c>
      <c r="AA1718" s="14" t="s">
        <v>5832</v>
      </c>
      <c r="AB1718" s="14" t="s">
        <v>658</v>
      </c>
      <c r="AC1718" s="28"/>
      <c r="AD1718" s="28"/>
      <c r="AE1718" s="28"/>
      <c r="AF1718" s="28"/>
    </row>
    <row r="1719" ht="99.75" spans="1:32">
      <c r="A1719" s="30" t="s">
        <v>60</v>
      </c>
      <c r="B1719" s="14" t="s">
        <v>5833</v>
      </c>
      <c r="C1719" s="14" t="s">
        <v>5834</v>
      </c>
      <c r="D1719" s="14" t="s">
        <v>658</v>
      </c>
      <c r="E1719" s="14" t="s">
        <v>2111</v>
      </c>
      <c r="F1719" s="14" t="s">
        <v>106</v>
      </c>
      <c r="G1719" s="14" t="s">
        <v>660</v>
      </c>
      <c r="H1719" s="14" t="s">
        <v>2112</v>
      </c>
      <c r="I1719" s="14">
        <v>150</v>
      </c>
      <c r="J1719" s="14">
        <v>150</v>
      </c>
      <c r="K1719" s="14"/>
      <c r="L1719" s="14"/>
      <c r="M1719" s="14"/>
      <c r="N1719" s="14">
        <v>150</v>
      </c>
      <c r="O1719" s="14"/>
      <c r="P1719" s="14"/>
      <c r="Q1719" s="14" t="s">
        <v>119</v>
      </c>
      <c r="R1719" s="14" t="s">
        <v>108</v>
      </c>
      <c r="S1719" s="14" t="s">
        <v>108</v>
      </c>
      <c r="T1719" s="14" t="s">
        <v>120</v>
      </c>
      <c r="U1719" s="14" t="s">
        <v>120</v>
      </c>
      <c r="V1719" s="14" t="s">
        <v>120</v>
      </c>
      <c r="W1719" s="14">
        <v>127</v>
      </c>
      <c r="X1719" s="14">
        <v>435</v>
      </c>
      <c r="Y1719" s="14">
        <v>2364</v>
      </c>
      <c r="Z1719" s="14" t="s">
        <v>447</v>
      </c>
      <c r="AA1719" s="14" t="s">
        <v>2113</v>
      </c>
      <c r="AB1719" s="14" t="s">
        <v>658</v>
      </c>
      <c r="AC1719" s="28"/>
      <c r="AD1719" s="28"/>
      <c r="AE1719" s="28"/>
      <c r="AF1719" s="28"/>
    </row>
    <row r="1720" ht="99.75" spans="1:32">
      <c r="A1720" s="30" t="s">
        <v>60</v>
      </c>
      <c r="B1720" s="14" t="s">
        <v>5835</v>
      </c>
      <c r="C1720" s="14" t="s">
        <v>5836</v>
      </c>
      <c r="D1720" s="14" t="s">
        <v>658</v>
      </c>
      <c r="E1720" s="14" t="s">
        <v>2111</v>
      </c>
      <c r="F1720" s="14" t="s">
        <v>106</v>
      </c>
      <c r="G1720" s="14" t="s">
        <v>660</v>
      </c>
      <c r="H1720" s="14" t="s">
        <v>2112</v>
      </c>
      <c r="I1720" s="14">
        <v>96</v>
      </c>
      <c r="J1720" s="14">
        <v>96</v>
      </c>
      <c r="K1720" s="14"/>
      <c r="L1720" s="14"/>
      <c r="M1720" s="14"/>
      <c r="N1720" s="14">
        <v>96</v>
      </c>
      <c r="O1720" s="14"/>
      <c r="P1720" s="14"/>
      <c r="Q1720" s="14" t="s">
        <v>119</v>
      </c>
      <c r="R1720" s="14" t="s">
        <v>108</v>
      </c>
      <c r="S1720" s="14" t="s">
        <v>108</v>
      </c>
      <c r="T1720" s="14" t="s">
        <v>120</v>
      </c>
      <c r="U1720" s="14" t="s">
        <v>120</v>
      </c>
      <c r="V1720" s="14" t="s">
        <v>120</v>
      </c>
      <c r="W1720" s="14">
        <v>10</v>
      </c>
      <c r="X1720" s="14">
        <v>30</v>
      </c>
      <c r="Y1720" s="14">
        <v>133</v>
      </c>
      <c r="Z1720" s="14" t="s">
        <v>447</v>
      </c>
      <c r="AA1720" s="14" t="s">
        <v>5837</v>
      </c>
      <c r="AB1720" s="14" t="s">
        <v>658</v>
      </c>
      <c r="AC1720" s="28"/>
      <c r="AD1720" s="28"/>
      <c r="AE1720" s="28"/>
      <c r="AF1720" s="28"/>
    </row>
    <row r="1721" ht="99.75" spans="1:32">
      <c r="A1721" s="30" t="s">
        <v>60</v>
      </c>
      <c r="B1721" s="14" t="s">
        <v>5838</v>
      </c>
      <c r="C1721" s="14" t="s">
        <v>5839</v>
      </c>
      <c r="D1721" s="14" t="s">
        <v>658</v>
      </c>
      <c r="E1721" s="14" t="s">
        <v>688</v>
      </c>
      <c r="F1721" s="14" t="s">
        <v>106</v>
      </c>
      <c r="G1721" s="14" t="s">
        <v>2017</v>
      </c>
      <c r="H1721" s="14" t="s">
        <v>689</v>
      </c>
      <c r="I1721" s="14">
        <v>30</v>
      </c>
      <c r="J1721" s="14">
        <v>30</v>
      </c>
      <c r="K1721" s="14"/>
      <c r="L1721" s="14"/>
      <c r="M1721" s="14"/>
      <c r="N1721" s="14">
        <v>30</v>
      </c>
      <c r="O1721" s="14"/>
      <c r="P1721" s="14"/>
      <c r="Q1721" s="14" t="s">
        <v>119</v>
      </c>
      <c r="R1721" s="14" t="s">
        <v>108</v>
      </c>
      <c r="S1721" s="14" t="s">
        <v>108</v>
      </c>
      <c r="T1721" s="14" t="s">
        <v>120</v>
      </c>
      <c r="U1721" s="14" t="s">
        <v>120</v>
      </c>
      <c r="V1721" s="14" t="s">
        <v>120</v>
      </c>
      <c r="W1721" s="14">
        <v>13</v>
      </c>
      <c r="X1721" s="14">
        <v>55</v>
      </c>
      <c r="Y1721" s="14">
        <v>309</v>
      </c>
      <c r="Z1721" s="14" t="s">
        <v>1197</v>
      </c>
      <c r="AA1721" s="14" t="s">
        <v>5840</v>
      </c>
      <c r="AB1721" s="14" t="s">
        <v>658</v>
      </c>
      <c r="AC1721" s="28"/>
      <c r="AD1721" s="28"/>
      <c r="AE1721" s="28"/>
      <c r="AF1721" s="28"/>
    </row>
    <row r="1722" ht="99.75" spans="1:32">
      <c r="A1722" s="30" t="s">
        <v>60</v>
      </c>
      <c r="B1722" s="14" t="s">
        <v>5841</v>
      </c>
      <c r="C1722" s="14" t="s">
        <v>5842</v>
      </c>
      <c r="D1722" s="14" t="s">
        <v>658</v>
      </c>
      <c r="E1722" s="14" t="s">
        <v>1346</v>
      </c>
      <c r="F1722" s="14" t="s">
        <v>106</v>
      </c>
      <c r="G1722" s="14" t="s">
        <v>660</v>
      </c>
      <c r="H1722" s="14" t="s">
        <v>1347</v>
      </c>
      <c r="I1722" s="14">
        <v>200</v>
      </c>
      <c r="J1722" s="14">
        <v>200</v>
      </c>
      <c r="K1722" s="14"/>
      <c r="L1722" s="14"/>
      <c r="M1722" s="14"/>
      <c r="N1722" s="14">
        <v>200</v>
      </c>
      <c r="O1722" s="14"/>
      <c r="P1722" s="14"/>
      <c r="Q1722" s="14" t="s">
        <v>119</v>
      </c>
      <c r="R1722" s="14" t="s">
        <v>108</v>
      </c>
      <c r="S1722" s="14" t="s">
        <v>120</v>
      </c>
      <c r="T1722" s="14" t="s">
        <v>108</v>
      </c>
      <c r="U1722" s="14" t="s">
        <v>120</v>
      </c>
      <c r="V1722" s="14" t="s">
        <v>120</v>
      </c>
      <c r="W1722" s="14">
        <v>19</v>
      </c>
      <c r="X1722" s="14">
        <v>61</v>
      </c>
      <c r="Y1722" s="14">
        <v>523</v>
      </c>
      <c r="Z1722" s="14" t="s">
        <v>447</v>
      </c>
      <c r="AA1722" s="14" t="s">
        <v>5843</v>
      </c>
      <c r="AB1722" s="14" t="s">
        <v>658</v>
      </c>
      <c r="AC1722" s="28"/>
      <c r="AD1722" s="28"/>
      <c r="AE1722" s="28"/>
      <c r="AF1722" s="28"/>
    </row>
    <row r="1723" ht="99.75" spans="1:32">
      <c r="A1723" s="30" t="s">
        <v>60</v>
      </c>
      <c r="B1723" s="14" t="s">
        <v>5844</v>
      </c>
      <c r="C1723" s="14" t="s">
        <v>5845</v>
      </c>
      <c r="D1723" s="14" t="s">
        <v>763</v>
      </c>
      <c r="E1723" s="14" t="s">
        <v>764</v>
      </c>
      <c r="F1723" s="14" t="s">
        <v>106</v>
      </c>
      <c r="G1723" s="14" t="s">
        <v>765</v>
      </c>
      <c r="H1723" s="14" t="s">
        <v>2028</v>
      </c>
      <c r="I1723" s="14">
        <v>40</v>
      </c>
      <c r="J1723" s="14">
        <v>40</v>
      </c>
      <c r="K1723" s="14"/>
      <c r="L1723" s="14"/>
      <c r="M1723" s="14"/>
      <c r="N1723" s="14">
        <v>40</v>
      </c>
      <c r="O1723" s="14"/>
      <c r="P1723" s="14"/>
      <c r="Q1723" s="14" t="s">
        <v>119</v>
      </c>
      <c r="R1723" s="14" t="s">
        <v>108</v>
      </c>
      <c r="S1723" s="14" t="s">
        <v>120</v>
      </c>
      <c r="T1723" s="14" t="s">
        <v>120</v>
      </c>
      <c r="U1723" s="14" t="s">
        <v>120</v>
      </c>
      <c r="V1723" s="14" t="s">
        <v>120</v>
      </c>
      <c r="W1723" s="14">
        <v>45</v>
      </c>
      <c r="X1723" s="14">
        <v>210</v>
      </c>
      <c r="Y1723" s="14">
        <v>650</v>
      </c>
      <c r="Z1723" s="14" t="s">
        <v>1197</v>
      </c>
      <c r="AA1723" s="14" t="s">
        <v>5846</v>
      </c>
      <c r="AB1723" s="14" t="s">
        <v>763</v>
      </c>
      <c r="AC1723" s="28"/>
      <c r="AD1723" s="28"/>
      <c r="AE1723" s="28"/>
      <c r="AF1723" s="28"/>
    </row>
    <row r="1724" ht="71.25" spans="1:32">
      <c r="A1724" s="30" t="s">
        <v>60</v>
      </c>
      <c r="B1724" s="14" t="s">
        <v>5847</v>
      </c>
      <c r="C1724" s="14" t="s">
        <v>5848</v>
      </c>
      <c r="D1724" s="14" t="s">
        <v>763</v>
      </c>
      <c r="E1724" s="14" t="s">
        <v>770</v>
      </c>
      <c r="F1724" s="14" t="s">
        <v>106</v>
      </c>
      <c r="G1724" s="14" t="s">
        <v>765</v>
      </c>
      <c r="H1724" s="14" t="s">
        <v>771</v>
      </c>
      <c r="I1724" s="14">
        <v>50</v>
      </c>
      <c r="J1724" s="14">
        <v>50</v>
      </c>
      <c r="K1724" s="14"/>
      <c r="L1724" s="14"/>
      <c r="M1724" s="14"/>
      <c r="N1724" s="14">
        <v>50</v>
      </c>
      <c r="O1724" s="14"/>
      <c r="P1724" s="14"/>
      <c r="Q1724" s="14" t="s">
        <v>119</v>
      </c>
      <c r="R1724" s="14" t="s">
        <v>108</v>
      </c>
      <c r="S1724" s="14" t="s">
        <v>108</v>
      </c>
      <c r="T1724" s="14" t="s">
        <v>120</v>
      </c>
      <c r="U1724" s="14" t="s">
        <v>120</v>
      </c>
      <c r="V1724" s="14" t="s">
        <v>120</v>
      </c>
      <c r="W1724" s="14">
        <v>114</v>
      </c>
      <c r="X1724" s="14">
        <v>370</v>
      </c>
      <c r="Y1724" s="14">
        <v>2206</v>
      </c>
      <c r="Z1724" s="14" t="s">
        <v>1197</v>
      </c>
      <c r="AA1724" s="14" t="s">
        <v>5849</v>
      </c>
      <c r="AB1724" s="14" t="s">
        <v>763</v>
      </c>
      <c r="AC1724" s="28"/>
      <c r="AD1724" s="28"/>
      <c r="AE1724" s="28"/>
      <c r="AF1724" s="28"/>
    </row>
    <row r="1725" ht="85.5" spans="1:32">
      <c r="A1725" s="30" t="s">
        <v>60</v>
      </c>
      <c r="B1725" s="14" t="s">
        <v>5850</v>
      </c>
      <c r="C1725" s="14" t="s">
        <v>5851</v>
      </c>
      <c r="D1725" s="14" t="s">
        <v>763</v>
      </c>
      <c r="E1725" s="14" t="s">
        <v>1365</v>
      </c>
      <c r="F1725" s="14" t="s">
        <v>106</v>
      </c>
      <c r="G1725" s="14" t="s">
        <v>765</v>
      </c>
      <c r="H1725" s="14" t="s">
        <v>1366</v>
      </c>
      <c r="I1725" s="14">
        <v>300</v>
      </c>
      <c r="J1725" s="14">
        <v>300</v>
      </c>
      <c r="K1725" s="14"/>
      <c r="L1725" s="14"/>
      <c r="M1725" s="14"/>
      <c r="N1725" s="14">
        <v>300</v>
      </c>
      <c r="O1725" s="14"/>
      <c r="P1725" s="14"/>
      <c r="Q1725" s="14" t="s">
        <v>119</v>
      </c>
      <c r="R1725" s="14" t="s">
        <v>108</v>
      </c>
      <c r="S1725" s="14" t="s">
        <v>108</v>
      </c>
      <c r="T1725" s="14" t="s">
        <v>120</v>
      </c>
      <c r="U1725" s="14" t="s">
        <v>120</v>
      </c>
      <c r="V1725" s="14" t="s">
        <v>120</v>
      </c>
      <c r="W1725" s="14">
        <v>17</v>
      </c>
      <c r="X1725" s="14">
        <v>70</v>
      </c>
      <c r="Y1725" s="14">
        <v>230</v>
      </c>
      <c r="Z1725" s="14" t="s">
        <v>1197</v>
      </c>
      <c r="AA1725" s="14" t="s">
        <v>5852</v>
      </c>
      <c r="AB1725" s="14" t="s">
        <v>763</v>
      </c>
      <c r="AC1725" s="28"/>
      <c r="AD1725" s="28"/>
      <c r="AE1725" s="28"/>
      <c r="AF1725" s="28"/>
    </row>
    <row r="1726" ht="114" spans="1:32">
      <c r="A1726" s="30" t="s">
        <v>60</v>
      </c>
      <c r="B1726" s="14" t="s">
        <v>5853</v>
      </c>
      <c r="C1726" s="14" t="s">
        <v>5854</v>
      </c>
      <c r="D1726" s="14" t="s">
        <v>763</v>
      </c>
      <c r="E1726" s="14" t="s">
        <v>780</v>
      </c>
      <c r="F1726" s="14" t="s">
        <v>106</v>
      </c>
      <c r="G1726" s="14" t="s">
        <v>765</v>
      </c>
      <c r="H1726" s="14" t="s">
        <v>781</v>
      </c>
      <c r="I1726" s="14">
        <v>55</v>
      </c>
      <c r="J1726" s="14">
        <v>55</v>
      </c>
      <c r="K1726" s="14"/>
      <c r="L1726" s="14"/>
      <c r="M1726" s="14"/>
      <c r="N1726" s="14">
        <v>55</v>
      </c>
      <c r="O1726" s="14"/>
      <c r="P1726" s="14"/>
      <c r="Q1726" s="14" t="s">
        <v>119</v>
      </c>
      <c r="R1726" s="14" t="s">
        <v>108</v>
      </c>
      <c r="S1726" s="14" t="s">
        <v>108</v>
      </c>
      <c r="T1726" s="14" t="s">
        <v>108</v>
      </c>
      <c r="U1726" s="14" t="s">
        <v>120</v>
      </c>
      <c r="V1726" s="14" t="s">
        <v>120</v>
      </c>
      <c r="W1726" s="14">
        <v>14</v>
      </c>
      <c r="X1726" s="14">
        <v>52</v>
      </c>
      <c r="Y1726" s="14">
        <v>300</v>
      </c>
      <c r="Z1726" s="14" t="s">
        <v>1197</v>
      </c>
      <c r="AA1726" s="14" t="s">
        <v>5855</v>
      </c>
      <c r="AB1726" s="14" t="s">
        <v>763</v>
      </c>
      <c r="AC1726" s="28"/>
      <c r="AD1726" s="28"/>
      <c r="AE1726" s="28"/>
      <c r="AF1726" s="28"/>
    </row>
    <row r="1727" ht="28.5" spans="1:32">
      <c r="A1727" s="33" t="s">
        <v>61</v>
      </c>
      <c r="B1727" s="14">
        <f>B1728+B1774+B1799+B1821</f>
        <v>124</v>
      </c>
      <c r="C1727" s="14"/>
      <c r="D1727" s="14"/>
      <c r="E1727" s="14"/>
      <c r="F1727" s="14"/>
      <c r="G1727" s="14"/>
      <c r="H1727" s="14"/>
      <c r="I1727" s="14">
        <f t="shared" ref="I1727:P1727" si="42">I1728+I1774+I1799+I1821</f>
        <v>9706.7</v>
      </c>
      <c r="J1727" s="14">
        <f t="shared" si="42"/>
        <v>9571.7</v>
      </c>
      <c r="K1727" s="14">
        <f t="shared" si="42"/>
        <v>1188.3</v>
      </c>
      <c r="L1727" s="14">
        <f t="shared" si="42"/>
        <v>2384.2</v>
      </c>
      <c r="M1727" s="14">
        <f t="shared" si="42"/>
        <v>18</v>
      </c>
      <c r="N1727" s="14">
        <f t="shared" si="42"/>
        <v>5981.2</v>
      </c>
      <c r="O1727" s="14">
        <f t="shared" si="42"/>
        <v>117</v>
      </c>
      <c r="P1727" s="14">
        <f t="shared" si="42"/>
        <v>18</v>
      </c>
      <c r="Q1727" s="14"/>
      <c r="R1727" s="14"/>
      <c r="S1727" s="14"/>
      <c r="T1727" s="14"/>
      <c r="U1727" s="14"/>
      <c r="V1727" s="14"/>
      <c r="W1727" s="14"/>
      <c r="X1727" s="14"/>
      <c r="Y1727" s="14"/>
      <c r="Z1727" s="14"/>
      <c r="AA1727" s="14"/>
      <c r="AB1727" s="14"/>
      <c r="AC1727" s="28"/>
      <c r="AD1727" s="28"/>
      <c r="AE1727" s="28"/>
      <c r="AF1727" s="28"/>
    </row>
    <row r="1728" ht="42.75" spans="1:32">
      <c r="A1728" s="18" t="s">
        <v>62</v>
      </c>
      <c r="B1728" s="14">
        <v>45</v>
      </c>
      <c r="C1728" s="14"/>
      <c r="D1728" s="14"/>
      <c r="E1728" s="14"/>
      <c r="F1728" s="14"/>
      <c r="G1728" s="14"/>
      <c r="H1728" s="14"/>
      <c r="I1728" s="14">
        <f t="shared" ref="I1728:P1728" si="43">SUM(I1729:I1773)</f>
        <v>4796.8</v>
      </c>
      <c r="J1728" s="14">
        <f t="shared" si="43"/>
        <v>4778.8</v>
      </c>
      <c r="K1728" s="14">
        <f t="shared" si="43"/>
        <v>665</v>
      </c>
      <c r="L1728" s="14">
        <f t="shared" si="43"/>
        <v>280.8</v>
      </c>
      <c r="M1728" s="14">
        <f t="shared" si="43"/>
        <v>0</v>
      </c>
      <c r="N1728" s="14">
        <f t="shared" si="43"/>
        <v>3833</v>
      </c>
      <c r="O1728" s="14">
        <f t="shared" si="43"/>
        <v>15</v>
      </c>
      <c r="P1728" s="14">
        <f t="shared" si="43"/>
        <v>3</v>
      </c>
      <c r="Q1728" s="14"/>
      <c r="R1728" s="14"/>
      <c r="S1728" s="14"/>
      <c r="T1728" s="14"/>
      <c r="U1728" s="14"/>
      <c r="V1728" s="14"/>
      <c r="W1728" s="14"/>
      <c r="X1728" s="14"/>
      <c r="Y1728" s="14"/>
      <c r="Z1728" s="14"/>
      <c r="AA1728" s="14"/>
      <c r="AB1728" s="14"/>
      <c r="AC1728" s="28"/>
      <c r="AD1728" s="28"/>
      <c r="AE1728" s="28"/>
      <c r="AF1728" s="28"/>
    </row>
    <row r="1729" ht="42.75" spans="1:32">
      <c r="A1729" s="18" t="s">
        <v>62</v>
      </c>
      <c r="B1729" s="14" t="s">
        <v>5856</v>
      </c>
      <c r="C1729" s="14" t="s">
        <v>5857</v>
      </c>
      <c r="D1729" s="14" t="s">
        <v>123</v>
      </c>
      <c r="E1729" s="14" t="s">
        <v>124</v>
      </c>
      <c r="F1729" s="14" t="s">
        <v>106</v>
      </c>
      <c r="G1729" s="14" t="s">
        <v>1720</v>
      </c>
      <c r="H1729" s="14" t="s">
        <v>126</v>
      </c>
      <c r="I1729" s="14">
        <v>15</v>
      </c>
      <c r="J1729" s="14"/>
      <c r="K1729" s="14"/>
      <c r="L1729" s="14"/>
      <c r="M1729" s="14"/>
      <c r="N1729" s="14"/>
      <c r="O1729" s="14">
        <v>15</v>
      </c>
      <c r="P1729" s="14"/>
      <c r="Q1729" s="14" t="s">
        <v>119</v>
      </c>
      <c r="R1729" s="14" t="s">
        <v>120</v>
      </c>
      <c r="S1729" s="14" t="s">
        <v>108</v>
      </c>
      <c r="T1729" s="14" t="s">
        <v>120</v>
      </c>
      <c r="U1729" s="14" t="s">
        <v>120</v>
      </c>
      <c r="V1729" s="14" t="s">
        <v>120</v>
      </c>
      <c r="W1729" s="14">
        <v>124</v>
      </c>
      <c r="X1729" s="14">
        <v>401</v>
      </c>
      <c r="Y1729" s="14">
        <v>1141</v>
      </c>
      <c r="Z1729" s="14" t="s">
        <v>1725</v>
      </c>
      <c r="AA1729" s="14" t="s">
        <v>5858</v>
      </c>
      <c r="AB1729" s="14" t="s">
        <v>123</v>
      </c>
      <c r="AC1729" s="28"/>
      <c r="AD1729" s="28"/>
      <c r="AE1729" s="28"/>
      <c r="AF1729" s="28"/>
    </row>
    <row r="1730" ht="71.25" spans="1:32">
      <c r="A1730" s="18" t="s">
        <v>62</v>
      </c>
      <c r="B1730" s="14" t="s">
        <v>5859</v>
      </c>
      <c r="C1730" s="14" t="s">
        <v>5860</v>
      </c>
      <c r="D1730" s="14" t="s">
        <v>123</v>
      </c>
      <c r="E1730" s="14" t="s">
        <v>191</v>
      </c>
      <c r="F1730" s="14" t="s">
        <v>106</v>
      </c>
      <c r="G1730" s="14" t="s">
        <v>928</v>
      </c>
      <c r="H1730" s="14" t="s">
        <v>193</v>
      </c>
      <c r="I1730" s="14">
        <v>20</v>
      </c>
      <c r="J1730" s="14">
        <v>20</v>
      </c>
      <c r="K1730" s="14">
        <v>20</v>
      </c>
      <c r="L1730" s="14"/>
      <c r="M1730" s="14"/>
      <c r="N1730" s="14"/>
      <c r="O1730" s="14"/>
      <c r="P1730" s="14"/>
      <c r="Q1730" s="14" t="s">
        <v>119</v>
      </c>
      <c r="R1730" s="14" t="s">
        <v>120</v>
      </c>
      <c r="S1730" s="14" t="s">
        <v>120</v>
      </c>
      <c r="T1730" s="14" t="s">
        <v>120</v>
      </c>
      <c r="U1730" s="14" t="s">
        <v>120</v>
      </c>
      <c r="V1730" s="14" t="s">
        <v>120</v>
      </c>
      <c r="W1730" s="14">
        <v>96</v>
      </c>
      <c r="X1730" s="14">
        <v>325</v>
      </c>
      <c r="Y1730" s="14">
        <v>969</v>
      </c>
      <c r="Z1730" s="14" t="s">
        <v>5861</v>
      </c>
      <c r="AA1730" s="14" t="s">
        <v>5862</v>
      </c>
      <c r="AB1730" s="14" t="s">
        <v>123</v>
      </c>
      <c r="AC1730" s="28"/>
      <c r="AD1730" s="28"/>
      <c r="AE1730" s="28"/>
      <c r="AF1730" s="28"/>
    </row>
    <row r="1731" ht="71.25" spans="1:32">
      <c r="A1731" s="18" t="s">
        <v>62</v>
      </c>
      <c r="B1731" s="14" t="s">
        <v>5863</v>
      </c>
      <c r="C1731" s="14" t="s">
        <v>5864</v>
      </c>
      <c r="D1731" s="14" t="s">
        <v>123</v>
      </c>
      <c r="E1731" s="14" t="s">
        <v>215</v>
      </c>
      <c r="F1731" s="14" t="s">
        <v>106</v>
      </c>
      <c r="G1731" s="14" t="s">
        <v>1799</v>
      </c>
      <c r="H1731" s="14" t="s">
        <v>216</v>
      </c>
      <c r="I1731" s="14">
        <v>30</v>
      </c>
      <c r="J1731" s="14">
        <v>30</v>
      </c>
      <c r="K1731" s="14"/>
      <c r="L1731" s="14">
        <v>30</v>
      </c>
      <c r="M1731" s="14"/>
      <c r="N1731" s="14"/>
      <c r="O1731" s="14"/>
      <c r="P1731" s="14"/>
      <c r="Q1731" s="14" t="s">
        <v>119</v>
      </c>
      <c r="R1731" s="14" t="s">
        <v>108</v>
      </c>
      <c r="S1731" s="14" t="s">
        <v>120</v>
      </c>
      <c r="T1731" s="14" t="s">
        <v>120</v>
      </c>
      <c r="U1731" s="14" t="s">
        <v>108</v>
      </c>
      <c r="V1731" s="14" t="s">
        <v>120</v>
      </c>
      <c r="W1731" s="14">
        <v>81</v>
      </c>
      <c r="X1731" s="14">
        <v>371</v>
      </c>
      <c r="Y1731" s="14">
        <v>1063</v>
      </c>
      <c r="Z1731" s="14" t="s">
        <v>5865</v>
      </c>
      <c r="AA1731" s="14" t="s">
        <v>5862</v>
      </c>
      <c r="AB1731" s="14" t="s">
        <v>123</v>
      </c>
      <c r="AC1731" s="28"/>
      <c r="AD1731" s="28"/>
      <c r="AE1731" s="28"/>
      <c r="AF1731" s="28"/>
    </row>
    <row r="1732" ht="57" spans="1:32">
      <c r="A1732" s="18" t="s">
        <v>62</v>
      </c>
      <c r="B1732" s="14" t="s">
        <v>5866</v>
      </c>
      <c r="C1732" s="14" t="s">
        <v>5867</v>
      </c>
      <c r="D1732" s="14" t="s">
        <v>288</v>
      </c>
      <c r="E1732" s="14" t="s">
        <v>289</v>
      </c>
      <c r="F1732" s="14" t="s">
        <v>106</v>
      </c>
      <c r="G1732" s="14" t="s">
        <v>289</v>
      </c>
      <c r="H1732" s="14" t="s">
        <v>290</v>
      </c>
      <c r="I1732" s="14">
        <v>8</v>
      </c>
      <c r="J1732" s="14">
        <v>8</v>
      </c>
      <c r="K1732" s="14"/>
      <c r="L1732" s="14"/>
      <c r="M1732" s="14"/>
      <c r="N1732" s="14">
        <v>8</v>
      </c>
      <c r="O1732" s="14"/>
      <c r="P1732" s="14"/>
      <c r="Q1732" s="14" t="s">
        <v>119</v>
      </c>
      <c r="R1732" s="14" t="s">
        <v>108</v>
      </c>
      <c r="S1732" s="14" t="s">
        <v>108</v>
      </c>
      <c r="T1732" s="14" t="s">
        <v>120</v>
      </c>
      <c r="U1732" s="14" t="s">
        <v>120</v>
      </c>
      <c r="V1732" s="14" t="s">
        <v>120</v>
      </c>
      <c r="W1732" s="14">
        <v>30</v>
      </c>
      <c r="X1732" s="14">
        <v>98</v>
      </c>
      <c r="Y1732" s="14">
        <v>98</v>
      </c>
      <c r="Z1732" s="14" t="s">
        <v>1197</v>
      </c>
      <c r="AA1732" s="14" t="s">
        <v>5868</v>
      </c>
      <c r="AB1732" s="14" t="s">
        <v>288</v>
      </c>
      <c r="AC1732" s="28"/>
      <c r="AD1732" s="28"/>
      <c r="AE1732" s="28"/>
      <c r="AF1732" s="28"/>
    </row>
    <row r="1733" ht="42.75" spans="1:32">
      <c r="A1733" s="18" t="s">
        <v>62</v>
      </c>
      <c r="B1733" s="14" t="s">
        <v>5869</v>
      </c>
      <c r="C1733" s="14" t="s">
        <v>5870</v>
      </c>
      <c r="D1733" s="14" t="s">
        <v>288</v>
      </c>
      <c r="E1733" s="14" t="s">
        <v>315</v>
      </c>
      <c r="F1733" s="14" t="s">
        <v>106</v>
      </c>
      <c r="G1733" s="14" t="s">
        <v>2905</v>
      </c>
      <c r="H1733" s="14" t="s">
        <v>317</v>
      </c>
      <c r="I1733" s="14">
        <v>20</v>
      </c>
      <c r="J1733" s="14">
        <v>20</v>
      </c>
      <c r="K1733" s="14"/>
      <c r="L1733" s="14">
        <v>20</v>
      </c>
      <c r="M1733" s="14"/>
      <c r="N1733" s="14"/>
      <c r="O1733" s="14"/>
      <c r="P1733" s="14"/>
      <c r="Q1733" s="14" t="s">
        <v>119</v>
      </c>
      <c r="R1733" s="14" t="s">
        <v>108</v>
      </c>
      <c r="S1733" s="14" t="s">
        <v>120</v>
      </c>
      <c r="T1733" s="14" t="s">
        <v>120</v>
      </c>
      <c r="U1733" s="14" t="s">
        <v>120</v>
      </c>
      <c r="V1733" s="14" t="s">
        <v>120</v>
      </c>
      <c r="W1733" s="14">
        <v>59</v>
      </c>
      <c r="X1733" s="14">
        <v>174</v>
      </c>
      <c r="Y1733" s="14" t="s">
        <v>318</v>
      </c>
      <c r="Z1733" s="14" t="s">
        <v>1197</v>
      </c>
      <c r="AA1733" s="14" t="s">
        <v>5871</v>
      </c>
      <c r="AB1733" s="14" t="s">
        <v>288</v>
      </c>
      <c r="AC1733" s="28"/>
      <c r="AD1733" s="28"/>
      <c r="AE1733" s="28"/>
      <c r="AF1733" s="28"/>
    </row>
    <row r="1734" ht="42.75" spans="1:32">
      <c r="A1734" s="18" t="s">
        <v>62</v>
      </c>
      <c r="B1734" s="14" t="s">
        <v>5872</v>
      </c>
      <c r="C1734" s="14" t="s">
        <v>5873</v>
      </c>
      <c r="D1734" s="14" t="s">
        <v>337</v>
      </c>
      <c r="E1734" s="14" t="s">
        <v>338</v>
      </c>
      <c r="F1734" s="14" t="s">
        <v>106</v>
      </c>
      <c r="G1734" s="14" t="s">
        <v>339</v>
      </c>
      <c r="H1734" s="14" t="s">
        <v>340</v>
      </c>
      <c r="I1734" s="14">
        <v>30</v>
      </c>
      <c r="J1734" s="14">
        <v>30</v>
      </c>
      <c r="K1734" s="14"/>
      <c r="L1734" s="14">
        <v>30</v>
      </c>
      <c r="M1734" s="14"/>
      <c r="N1734" s="14"/>
      <c r="O1734" s="14"/>
      <c r="P1734" s="14"/>
      <c r="Q1734" s="14" t="s">
        <v>119</v>
      </c>
      <c r="R1734" s="14" t="s">
        <v>108</v>
      </c>
      <c r="S1734" s="14" t="s">
        <v>108</v>
      </c>
      <c r="T1734" s="14" t="s">
        <v>120</v>
      </c>
      <c r="U1734" s="14" t="s">
        <v>120</v>
      </c>
      <c r="V1734" s="14" t="s">
        <v>120</v>
      </c>
      <c r="W1734" s="14">
        <v>200</v>
      </c>
      <c r="X1734" s="14">
        <v>656</v>
      </c>
      <c r="Y1734" s="14">
        <v>656</v>
      </c>
      <c r="Z1734" s="14" t="s">
        <v>5874</v>
      </c>
      <c r="AA1734" s="14" t="s">
        <v>5875</v>
      </c>
      <c r="AB1734" s="14" t="s">
        <v>337</v>
      </c>
      <c r="AC1734" s="28"/>
      <c r="AD1734" s="28"/>
      <c r="AE1734" s="28"/>
      <c r="AF1734" s="28"/>
    </row>
    <row r="1735" ht="42.75" spans="1:32">
      <c r="A1735" s="18" t="s">
        <v>62</v>
      </c>
      <c r="B1735" s="14" t="s">
        <v>5876</v>
      </c>
      <c r="C1735" s="14" t="s">
        <v>5877</v>
      </c>
      <c r="D1735" s="14" t="s">
        <v>337</v>
      </c>
      <c r="E1735" s="14" t="s">
        <v>378</v>
      </c>
      <c r="F1735" s="14" t="s">
        <v>106</v>
      </c>
      <c r="G1735" s="14" t="s">
        <v>357</v>
      </c>
      <c r="H1735" s="14" t="s">
        <v>379</v>
      </c>
      <c r="I1735" s="14">
        <v>13.8</v>
      </c>
      <c r="J1735" s="14">
        <v>13.8</v>
      </c>
      <c r="K1735" s="14"/>
      <c r="L1735" s="14">
        <v>13.8</v>
      </c>
      <c r="M1735" s="14"/>
      <c r="N1735" s="14"/>
      <c r="O1735" s="14"/>
      <c r="P1735" s="14"/>
      <c r="Q1735" s="14" t="s">
        <v>119</v>
      </c>
      <c r="R1735" s="14" t="s">
        <v>108</v>
      </c>
      <c r="S1735" s="14" t="s">
        <v>108</v>
      </c>
      <c r="T1735" s="14" t="s">
        <v>120</v>
      </c>
      <c r="U1735" s="14" t="s">
        <v>120</v>
      </c>
      <c r="V1735" s="14" t="s">
        <v>120</v>
      </c>
      <c r="W1735" s="14">
        <v>115</v>
      </c>
      <c r="X1735" s="14">
        <v>366</v>
      </c>
      <c r="Y1735" s="14">
        <v>1097</v>
      </c>
      <c r="Z1735" s="14" t="s">
        <v>5878</v>
      </c>
      <c r="AA1735" s="14" t="s">
        <v>5878</v>
      </c>
      <c r="AB1735" s="14" t="s">
        <v>337</v>
      </c>
      <c r="AC1735" s="28"/>
      <c r="AD1735" s="28"/>
      <c r="AE1735" s="28"/>
      <c r="AF1735" s="28"/>
    </row>
    <row r="1736" ht="57" spans="1:32">
      <c r="A1736" s="18" t="s">
        <v>62</v>
      </c>
      <c r="B1736" s="14" t="s">
        <v>5879</v>
      </c>
      <c r="C1736" s="14" t="s">
        <v>5880</v>
      </c>
      <c r="D1736" s="14" t="s">
        <v>443</v>
      </c>
      <c r="E1736" s="14" t="s">
        <v>444</v>
      </c>
      <c r="F1736" s="14" t="s">
        <v>106</v>
      </c>
      <c r="G1736" s="14" t="s">
        <v>1112</v>
      </c>
      <c r="H1736" s="14" t="s">
        <v>446</v>
      </c>
      <c r="I1736" s="14">
        <v>60</v>
      </c>
      <c r="J1736" s="14">
        <v>60</v>
      </c>
      <c r="K1736" s="14">
        <v>60</v>
      </c>
      <c r="L1736" s="14"/>
      <c r="M1736" s="14"/>
      <c r="N1736" s="14"/>
      <c r="O1736" s="14"/>
      <c r="P1736" s="14"/>
      <c r="Q1736" s="14" t="s">
        <v>119</v>
      </c>
      <c r="R1736" s="14" t="s">
        <v>108</v>
      </c>
      <c r="S1736" s="14" t="s">
        <v>108</v>
      </c>
      <c r="T1736" s="14" t="s">
        <v>120</v>
      </c>
      <c r="U1736" s="14" t="s">
        <v>120</v>
      </c>
      <c r="V1736" s="14" t="s">
        <v>120</v>
      </c>
      <c r="W1736" s="14">
        <v>18</v>
      </c>
      <c r="X1736" s="14">
        <v>106</v>
      </c>
      <c r="Y1736" s="14">
        <v>238</v>
      </c>
      <c r="Z1736" s="14" t="s">
        <v>3176</v>
      </c>
      <c r="AA1736" s="14" t="s">
        <v>5881</v>
      </c>
      <c r="AB1736" s="14" t="s">
        <v>443</v>
      </c>
      <c r="AC1736" s="28"/>
      <c r="AD1736" s="28"/>
      <c r="AE1736" s="28"/>
      <c r="AF1736" s="28"/>
    </row>
    <row r="1737" ht="85.5" spans="1:32">
      <c r="A1737" s="18" t="s">
        <v>62</v>
      </c>
      <c r="B1737" s="14" t="s">
        <v>5882</v>
      </c>
      <c r="C1737" s="14" t="s">
        <v>5883</v>
      </c>
      <c r="D1737" s="14" t="s">
        <v>443</v>
      </c>
      <c r="E1737" s="14" t="s">
        <v>485</v>
      </c>
      <c r="F1737" s="14" t="s">
        <v>106</v>
      </c>
      <c r="G1737" s="14" t="s">
        <v>3266</v>
      </c>
      <c r="H1737" s="14" t="s">
        <v>487</v>
      </c>
      <c r="I1737" s="14">
        <v>40</v>
      </c>
      <c r="J1737" s="14">
        <v>40</v>
      </c>
      <c r="K1737" s="14">
        <v>40</v>
      </c>
      <c r="L1737" s="14"/>
      <c r="M1737" s="14"/>
      <c r="N1737" s="14"/>
      <c r="O1737" s="14"/>
      <c r="P1737" s="14"/>
      <c r="Q1737" s="14" t="s">
        <v>119</v>
      </c>
      <c r="R1737" s="14" t="s">
        <v>108</v>
      </c>
      <c r="S1737" s="14" t="s">
        <v>108</v>
      </c>
      <c r="T1737" s="14" t="s">
        <v>120</v>
      </c>
      <c r="U1737" s="14" t="s">
        <v>120</v>
      </c>
      <c r="V1737" s="14" t="s">
        <v>120</v>
      </c>
      <c r="W1737" s="14">
        <v>219</v>
      </c>
      <c r="X1737" s="14">
        <v>812</v>
      </c>
      <c r="Y1737" s="14">
        <v>1893</v>
      </c>
      <c r="Z1737" s="14" t="s">
        <v>3176</v>
      </c>
      <c r="AA1737" s="14" t="s">
        <v>5884</v>
      </c>
      <c r="AB1737" s="14" t="s">
        <v>443</v>
      </c>
      <c r="AC1737" s="28"/>
      <c r="AD1737" s="28"/>
      <c r="AE1737" s="28"/>
      <c r="AF1737" s="28"/>
    </row>
    <row r="1738" ht="71.25" spans="1:32">
      <c r="A1738" s="18" t="s">
        <v>62</v>
      </c>
      <c r="B1738" s="14" t="s">
        <v>5885</v>
      </c>
      <c r="C1738" s="14" t="s">
        <v>5886</v>
      </c>
      <c r="D1738" s="14" t="s">
        <v>443</v>
      </c>
      <c r="E1738" s="14" t="s">
        <v>490</v>
      </c>
      <c r="F1738" s="14" t="s">
        <v>106</v>
      </c>
      <c r="G1738" s="14" t="s">
        <v>5887</v>
      </c>
      <c r="H1738" s="14" t="s">
        <v>492</v>
      </c>
      <c r="I1738" s="14">
        <v>60</v>
      </c>
      <c r="J1738" s="14">
        <v>60</v>
      </c>
      <c r="K1738" s="14">
        <v>60</v>
      </c>
      <c r="L1738" s="14"/>
      <c r="M1738" s="14"/>
      <c r="N1738" s="14"/>
      <c r="O1738" s="14"/>
      <c r="P1738" s="14"/>
      <c r="Q1738" s="14" t="s">
        <v>119</v>
      </c>
      <c r="R1738" s="14" t="s">
        <v>108</v>
      </c>
      <c r="S1738" s="14" t="s">
        <v>108</v>
      </c>
      <c r="T1738" s="14" t="s">
        <v>120</v>
      </c>
      <c r="U1738" s="14" t="s">
        <v>120</v>
      </c>
      <c r="V1738" s="14" t="s">
        <v>120</v>
      </c>
      <c r="W1738" s="14">
        <v>20</v>
      </c>
      <c r="X1738" s="14">
        <v>62</v>
      </c>
      <c r="Y1738" s="14">
        <v>160</v>
      </c>
      <c r="Z1738" s="14" t="s">
        <v>3176</v>
      </c>
      <c r="AA1738" s="14" t="s">
        <v>5888</v>
      </c>
      <c r="AB1738" s="14" t="s">
        <v>443</v>
      </c>
      <c r="AC1738" s="28"/>
      <c r="AD1738" s="28"/>
      <c r="AE1738" s="28"/>
      <c r="AF1738" s="28"/>
    </row>
    <row r="1739" ht="42.75" spans="1:32">
      <c r="A1739" s="18" t="s">
        <v>62</v>
      </c>
      <c r="B1739" s="14" t="s">
        <v>5889</v>
      </c>
      <c r="C1739" s="14" t="s">
        <v>5890</v>
      </c>
      <c r="D1739" s="14" t="s">
        <v>443</v>
      </c>
      <c r="E1739" s="14" t="s">
        <v>495</v>
      </c>
      <c r="F1739" s="14" t="s">
        <v>106</v>
      </c>
      <c r="G1739" s="14" t="s">
        <v>5073</v>
      </c>
      <c r="H1739" s="14" t="s">
        <v>497</v>
      </c>
      <c r="I1739" s="14">
        <v>40</v>
      </c>
      <c r="J1739" s="14">
        <v>40</v>
      </c>
      <c r="K1739" s="14">
        <v>40</v>
      </c>
      <c r="L1739" s="14"/>
      <c r="M1739" s="14"/>
      <c r="N1739" s="14"/>
      <c r="O1739" s="14"/>
      <c r="P1739" s="14"/>
      <c r="Q1739" s="14" t="s">
        <v>119</v>
      </c>
      <c r="R1739" s="14" t="s">
        <v>108</v>
      </c>
      <c r="S1739" s="14" t="s">
        <v>108</v>
      </c>
      <c r="T1739" s="14" t="s">
        <v>120</v>
      </c>
      <c r="U1739" s="14" t="s">
        <v>120</v>
      </c>
      <c r="V1739" s="14" t="s">
        <v>120</v>
      </c>
      <c r="W1739" s="14">
        <v>26</v>
      </c>
      <c r="X1739" s="14">
        <v>72</v>
      </c>
      <c r="Y1739" s="14">
        <v>180</v>
      </c>
      <c r="Z1739" s="14" t="s">
        <v>3176</v>
      </c>
      <c r="AA1739" s="14" t="s">
        <v>5881</v>
      </c>
      <c r="AB1739" s="14" t="s">
        <v>443</v>
      </c>
      <c r="AC1739" s="28"/>
      <c r="AD1739" s="28"/>
      <c r="AE1739" s="28"/>
      <c r="AF1739" s="28"/>
    </row>
    <row r="1740" ht="42.75" spans="1:32">
      <c r="A1740" s="18" t="s">
        <v>62</v>
      </c>
      <c r="B1740" s="14" t="s">
        <v>5891</v>
      </c>
      <c r="C1740" s="14" t="s">
        <v>5890</v>
      </c>
      <c r="D1740" s="14" t="s">
        <v>443</v>
      </c>
      <c r="E1740" s="14" t="s">
        <v>454</v>
      </c>
      <c r="F1740" s="14" t="s">
        <v>106</v>
      </c>
      <c r="G1740" s="14" t="s">
        <v>3296</v>
      </c>
      <c r="H1740" s="14" t="s">
        <v>456</v>
      </c>
      <c r="I1740" s="14">
        <v>40</v>
      </c>
      <c r="J1740" s="14">
        <v>40</v>
      </c>
      <c r="K1740" s="14">
        <v>40</v>
      </c>
      <c r="L1740" s="14"/>
      <c r="M1740" s="14"/>
      <c r="N1740" s="14"/>
      <c r="O1740" s="14"/>
      <c r="P1740" s="14"/>
      <c r="Q1740" s="14" t="s">
        <v>119</v>
      </c>
      <c r="R1740" s="14" t="s">
        <v>108</v>
      </c>
      <c r="S1740" s="14" t="s">
        <v>108</v>
      </c>
      <c r="T1740" s="14" t="s">
        <v>120</v>
      </c>
      <c r="U1740" s="14" t="s">
        <v>120</v>
      </c>
      <c r="V1740" s="14" t="s">
        <v>120</v>
      </c>
      <c r="W1740" s="14">
        <v>139</v>
      </c>
      <c r="X1740" s="14">
        <v>542</v>
      </c>
      <c r="Y1740" s="14">
        <v>1153</v>
      </c>
      <c r="Z1740" s="14" t="s">
        <v>3176</v>
      </c>
      <c r="AA1740" s="14" t="s">
        <v>5881</v>
      </c>
      <c r="AB1740" s="14" t="s">
        <v>443</v>
      </c>
      <c r="AC1740" s="28"/>
      <c r="AD1740" s="28"/>
      <c r="AE1740" s="28"/>
      <c r="AF1740" s="28"/>
    </row>
    <row r="1741" ht="42.75" spans="1:32">
      <c r="A1741" s="18" t="s">
        <v>62</v>
      </c>
      <c r="B1741" s="14" t="s">
        <v>5892</v>
      </c>
      <c r="C1741" s="14" t="s">
        <v>5890</v>
      </c>
      <c r="D1741" s="14" t="s">
        <v>443</v>
      </c>
      <c r="E1741" s="14" t="s">
        <v>460</v>
      </c>
      <c r="F1741" s="14" t="s">
        <v>106</v>
      </c>
      <c r="G1741" s="14" t="s">
        <v>460</v>
      </c>
      <c r="H1741" s="14" t="s">
        <v>462</v>
      </c>
      <c r="I1741" s="14">
        <v>40</v>
      </c>
      <c r="J1741" s="14">
        <v>40</v>
      </c>
      <c r="K1741" s="14">
        <v>40</v>
      </c>
      <c r="L1741" s="14"/>
      <c r="M1741" s="14"/>
      <c r="N1741" s="14"/>
      <c r="O1741" s="14"/>
      <c r="P1741" s="14"/>
      <c r="Q1741" s="14" t="s">
        <v>119</v>
      </c>
      <c r="R1741" s="14" t="s">
        <v>108</v>
      </c>
      <c r="S1741" s="14" t="s">
        <v>108</v>
      </c>
      <c r="T1741" s="14" t="s">
        <v>120</v>
      </c>
      <c r="U1741" s="14" t="s">
        <v>120</v>
      </c>
      <c r="V1741" s="14" t="s">
        <v>120</v>
      </c>
      <c r="W1741" s="14">
        <v>60</v>
      </c>
      <c r="X1741" s="14">
        <v>231</v>
      </c>
      <c r="Y1741" s="14">
        <v>410</v>
      </c>
      <c r="Z1741" s="14" t="s">
        <v>3176</v>
      </c>
      <c r="AA1741" s="14" t="s">
        <v>5893</v>
      </c>
      <c r="AB1741" s="14" t="s">
        <v>443</v>
      </c>
      <c r="AC1741" s="28"/>
      <c r="AD1741" s="28"/>
      <c r="AE1741" s="28"/>
      <c r="AF1741" s="28"/>
    </row>
    <row r="1742" ht="42.75" spans="1:32">
      <c r="A1742" s="18" t="s">
        <v>62</v>
      </c>
      <c r="B1742" s="14" t="s">
        <v>5894</v>
      </c>
      <c r="C1742" s="14" t="s">
        <v>5890</v>
      </c>
      <c r="D1742" s="14" t="s">
        <v>443</v>
      </c>
      <c r="E1742" s="14" t="s">
        <v>468</v>
      </c>
      <c r="F1742" s="14" t="s">
        <v>106</v>
      </c>
      <c r="G1742" s="14" t="s">
        <v>5895</v>
      </c>
      <c r="H1742" s="14" t="s">
        <v>470</v>
      </c>
      <c r="I1742" s="14">
        <v>40</v>
      </c>
      <c r="J1742" s="14">
        <v>40</v>
      </c>
      <c r="K1742" s="14">
        <v>40</v>
      </c>
      <c r="L1742" s="14"/>
      <c r="M1742" s="14"/>
      <c r="N1742" s="14"/>
      <c r="O1742" s="14"/>
      <c r="P1742" s="14"/>
      <c r="Q1742" s="14" t="s">
        <v>119</v>
      </c>
      <c r="R1742" s="14" t="s">
        <v>108</v>
      </c>
      <c r="S1742" s="14" t="s">
        <v>108</v>
      </c>
      <c r="T1742" s="14" t="s">
        <v>120</v>
      </c>
      <c r="U1742" s="14" t="s">
        <v>120</v>
      </c>
      <c r="V1742" s="14" t="s">
        <v>120</v>
      </c>
      <c r="W1742" s="14">
        <v>18</v>
      </c>
      <c r="X1742" s="14">
        <v>106</v>
      </c>
      <c r="Y1742" s="14">
        <v>238</v>
      </c>
      <c r="Z1742" s="14" t="s">
        <v>3176</v>
      </c>
      <c r="AA1742" s="14" t="s">
        <v>5881</v>
      </c>
      <c r="AB1742" s="14" t="s">
        <v>443</v>
      </c>
      <c r="AC1742" s="28"/>
      <c r="AD1742" s="28"/>
      <c r="AE1742" s="28"/>
      <c r="AF1742" s="28"/>
    </row>
    <row r="1743" ht="42.75" spans="1:32">
      <c r="A1743" s="18" t="s">
        <v>62</v>
      </c>
      <c r="B1743" s="14" t="s">
        <v>5896</v>
      </c>
      <c r="C1743" s="14" t="s">
        <v>5890</v>
      </c>
      <c r="D1743" s="14" t="s">
        <v>443</v>
      </c>
      <c r="E1743" s="14" t="s">
        <v>474</v>
      </c>
      <c r="F1743" s="14" t="s">
        <v>106</v>
      </c>
      <c r="G1743" s="14" t="s">
        <v>474</v>
      </c>
      <c r="H1743" s="14" t="s">
        <v>476</v>
      </c>
      <c r="I1743" s="14">
        <v>40</v>
      </c>
      <c r="J1743" s="14">
        <v>40</v>
      </c>
      <c r="K1743" s="14">
        <v>40</v>
      </c>
      <c r="L1743" s="14"/>
      <c r="M1743" s="14"/>
      <c r="N1743" s="14"/>
      <c r="O1743" s="14"/>
      <c r="P1743" s="14"/>
      <c r="Q1743" s="14" t="s">
        <v>119</v>
      </c>
      <c r="R1743" s="14" t="s">
        <v>108</v>
      </c>
      <c r="S1743" s="14" t="s">
        <v>108</v>
      </c>
      <c r="T1743" s="14" t="s">
        <v>120</v>
      </c>
      <c r="U1743" s="14" t="s">
        <v>120</v>
      </c>
      <c r="V1743" s="14" t="s">
        <v>120</v>
      </c>
      <c r="W1743" s="14">
        <v>20</v>
      </c>
      <c r="X1743" s="14">
        <v>62</v>
      </c>
      <c r="Y1743" s="14">
        <v>160</v>
      </c>
      <c r="Z1743" s="14" t="s">
        <v>3176</v>
      </c>
      <c r="AA1743" s="14" t="s">
        <v>5881</v>
      </c>
      <c r="AB1743" s="14" t="s">
        <v>443</v>
      </c>
      <c r="AC1743" s="28"/>
      <c r="AD1743" s="28"/>
      <c r="AE1743" s="28"/>
      <c r="AF1743" s="28"/>
    </row>
    <row r="1744" ht="57" spans="1:32">
      <c r="A1744" s="18" t="s">
        <v>62</v>
      </c>
      <c r="B1744" s="14" t="s">
        <v>5897</v>
      </c>
      <c r="C1744" s="14" t="s">
        <v>5898</v>
      </c>
      <c r="D1744" s="14" t="s">
        <v>443</v>
      </c>
      <c r="E1744" s="14" t="s">
        <v>479</v>
      </c>
      <c r="F1744" s="14" t="s">
        <v>106</v>
      </c>
      <c r="G1744" s="14" t="s">
        <v>3315</v>
      </c>
      <c r="H1744" s="14" t="s">
        <v>481</v>
      </c>
      <c r="I1744" s="14">
        <v>40</v>
      </c>
      <c r="J1744" s="14">
        <v>40</v>
      </c>
      <c r="K1744" s="14">
        <v>40</v>
      </c>
      <c r="L1744" s="14"/>
      <c r="M1744" s="14"/>
      <c r="N1744" s="14"/>
      <c r="O1744" s="14"/>
      <c r="P1744" s="14"/>
      <c r="Q1744" s="14" t="s">
        <v>119</v>
      </c>
      <c r="R1744" s="14" t="s">
        <v>108</v>
      </c>
      <c r="S1744" s="14" t="s">
        <v>108</v>
      </c>
      <c r="T1744" s="14" t="s">
        <v>108</v>
      </c>
      <c r="U1744" s="14" t="s">
        <v>108</v>
      </c>
      <c r="V1744" s="14" t="s">
        <v>120</v>
      </c>
      <c r="W1744" s="14">
        <v>42</v>
      </c>
      <c r="X1744" s="14">
        <v>183</v>
      </c>
      <c r="Y1744" s="14">
        <v>362</v>
      </c>
      <c r="Z1744" s="14" t="s">
        <v>3176</v>
      </c>
      <c r="AA1744" s="14" t="s">
        <v>5881</v>
      </c>
      <c r="AB1744" s="14" t="s">
        <v>443</v>
      </c>
      <c r="AC1744" s="28"/>
      <c r="AD1744" s="28"/>
      <c r="AE1744" s="28"/>
      <c r="AF1744" s="28"/>
    </row>
    <row r="1745" ht="57" spans="1:32">
      <c r="A1745" s="18" t="s">
        <v>62</v>
      </c>
      <c r="B1745" s="14" t="s">
        <v>5899</v>
      </c>
      <c r="C1745" s="14" t="s">
        <v>5900</v>
      </c>
      <c r="D1745" s="14" t="s">
        <v>1116</v>
      </c>
      <c r="E1745" s="14" t="s">
        <v>3417</v>
      </c>
      <c r="F1745" s="14" t="s">
        <v>106</v>
      </c>
      <c r="G1745" s="14" t="s">
        <v>2353</v>
      </c>
      <c r="H1745" s="14" t="s">
        <v>2354</v>
      </c>
      <c r="I1745" s="14">
        <v>10</v>
      </c>
      <c r="J1745" s="14">
        <v>10</v>
      </c>
      <c r="K1745" s="14"/>
      <c r="L1745" s="14">
        <v>10</v>
      </c>
      <c r="M1745" s="14"/>
      <c r="N1745" s="14"/>
      <c r="O1745" s="14"/>
      <c r="P1745" s="14"/>
      <c r="Q1745" s="14" t="s">
        <v>119</v>
      </c>
      <c r="R1745" s="14" t="s">
        <v>108</v>
      </c>
      <c r="S1745" s="14" t="s">
        <v>108</v>
      </c>
      <c r="T1745" s="14" t="s">
        <v>108</v>
      </c>
      <c r="U1745" s="14" t="s">
        <v>108</v>
      </c>
      <c r="V1745" s="14" t="s">
        <v>120</v>
      </c>
      <c r="W1745" s="14">
        <v>112</v>
      </c>
      <c r="X1745" s="14">
        <v>369</v>
      </c>
      <c r="Y1745" s="14">
        <v>1689</v>
      </c>
      <c r="Z1745" s="14" t="s">
        <v>5901</v>
      </c>
      <c r="AA1745" s="14" t="s">
        <v>5902</v>
      </c>
      <c r="AB1745" s="14" t="s">
        <v>1116</v>
      </c>
      <c r="AC1745" s="28"/>
      <c r="AD1745" s="28"/>
      <c r="AE1745" s="28"/>
      <c r="AF1745" s="28"/>
    </row>
    <row r="1746" ht="42.75" spans="1:32">
      <c r="A1746" s="18" t="s">
        <v>62</v>
      </c>
      <c r="B1746" s="14" t="s">
        <v>5903</v>
      </c>
      <c r="C1746" s="14" t="s">
        <v>5904</v>
      </c>
      <c r="D1746" s="14" t="s">
        <v>1116</v>
      </c>
      <c r="E1746" s="14" t="s">
        <v>3444</v>
      </c>
      <c r="F1746" s="14" t="s">
        <v>106</v>
      </c>
      <c r="G1746" s="14" t="s">
        <v>1457</v>
      </c>
      <c r="H1746" s="14" t="s">
        <v>1924</v>
      </c>
      <c r="I1746" s="14">
        <v>3</v>
      </c>
      <c r="J1746" s="14">
        <v>3</v>
      </c>
      <c r="K1746" s="14"/>
      <c r="L1746" s="14">
        <v>3</v>
      </c>
      <c r="M1746" s="14"/>
      <c r="N1746" s="14"/>
      <c r="O1746" s="14"/>
      <c r="P1746" s="14"/>
      <c r="Q1746" s="14" t="s">
        <v>119</v>
      </c>
      <c r="R1746" s="14" t="s">
        <v>108</v>
      </c>
      <c r="S1746" s="14" t="s">
        <v>108</v>
      </c>
      <c r="T1746" s="14" t="s">
        <v>108</v>
      </c>
      <c r="U1746" s="14" t="s">
        <v>108</v>
      </c>
      <c r="V1746" s="14" t="s">
        <v>120</v>
      </c>
      <c r="W1746" s="14">
        <v>58</v>
      </c>
      <c r="X1746" s="14">
        <v>180</v>
      </c>
      <c r="Y1746" s="14">
        <v>210</v>
      </c>
      <c r="Z1746" s="14" t="s">
        <v>5905</v>
      </c>
      <c r="AA1746" s="14" t="s">
        <v>5905</v>
      </c>
      <c r="AB1746" s="14" t="s">
        <v>1116</v>
      </c>
      <c r="AC1746" s="28"/>
      <c r="AD1746" s="28"/>
      <c r="AE1746" s="28"/>
      <c r="AF1746" s="28"/>
    </row>
    <row r="1747" ht="42.75" spans="1:32">
      <c r="A1747" s="18" t="s">
        <v>62</v>
      </c>
      <c r="B1747" s="14" t="s">
        <v>5906</v>
      </c>
      <c r="C1747" s="14" t="s">
        <v>5907</v>
      </c>
      <c r="D1747" s="14" t="s">
        <v>1116</v>
      </c>
      <c r="E1747" s="14" t="s">
        <v>2407</v>
      </c>
      <c r="F1747" s="14" t="s">
        <v>106</v>
      </c>
      <c r="G1747" s="14" t="s">
        <v>2407</v>
      </c>
      <c r="H1747" s="14" t="s">
        <v>2408</v>
      </c>
      <c r="I1747" s="14">
        <v>10</v>
      </c>
      <c r="J1747" s="14">
        <v>10</v>
      </c>
      <c r="K1747" s="14"/>
      <c r="L1747" s="14">
        <v>10</v>
      </c>
      <c r="M1747" s="14"/>
      <c r="N1747" s="14"/>
      <c r="O1747" s="14"/>
      <c r="P1747" s="14"/>
      <c r="Q1747" s="14" t="s">
        <v>119</v>
      </c>
      <c r="R1747" s="14" t="s">
        <v>108</v>
      </c>
      <c r="S1747" s="14" t="s">
        <v>108</v>
      </c>
      <c r="T1747" s="14" t="s">
        <v>108</v>
      </c>
      <c r="U1747" s="14" t="s">
        <v>108</v>
      </c>
      <c r="V1747" s="14" t="s">
        <v>120</v>
      </c>
      <c r="W1747" s="14">
        <v>163</v>
      </c>
      <c r="X1747" s="14">
        <v>557</v>
      </c>
      <c r="Y1747" s="14">
        <v>1953</v>
      </c>
      <c r="Z1747" s="14" t="s">
        <v>5908</v>
      </c>
      <c r="AA1747" s="14" t="s">
        <v>5909</v>
      </c>
      <c r="AB1747" s="14" t="s">
        <v>1116</v>
      </c>
      <c r="AC1747" s="28"/>
      <c r="AD1747" s="28"/>
      <c r="AE1747" s="28"/>
      <c r="AF1747" s="28"/>
    </row>
    <row r="1748" ht="42.75" spans="1:32">
      <c r="A1748" s="18" t="s">
        <v>62</v>
      </c>
      <c r="B1748" s="14" t="s">
        <v>5910</v>
      </c>
      <c r="C1748" s="14" t="s">
        <v>5911</v>
      </c>
      <c r="D1748" s="14" t="s">
        <v>1116</v>
      </c>
      <c r="E1748" s="14" t="s">
        <v>1544</v>
      </c>
      <c r="F1748" s="14" t="s">
        <v>106</v>
      </c>
      <c r="G1748" s="14" t="s">
        <v>1544</v>
      </c>
      <c r="H1748" s="14" t="s">
        <v>1545</v>
      </c>
      <c r="I1748" s="14">
        <v>10</v>
      </c>
      <c r="J1748" s="14">
        <v>10</v>
      </c>
      <c r="K1748" s="14"/>
      <c r="L1748" s="14">
        <v>10</v>
      </c>
      <c r="M1748" s="14"/>
      <c r="N1748" s="14"/>
      <c r="O1748" s="14"/>
      <c r="P1748" s="14"/>
      <c r="Q1748" s="14" t="s">
        <v>119</v>
      </c>
      <c r="R1748" s="14" t="s">
        <v>108</v>
      </c>
      <c r="S1748" s="14" t="s">
        <v>120</v>
      </c>
      <c r="T1748" s="14" t="s">
        <v>108</v>
      </c>
      <c r="U1748" s="14" t="s">
        <v>120</v>
      </c>
      <c r="V1748" s="14" t="s">
        <v>120</v>
      </c>
      <c r="W1748" s="14">
        <v>92</v>
      </c>
      <c r="X1748" s="14">
        <v>295</v>
      </c>
      <c r="Y1748" s="14">
        <v>1625</v>
      </c>
      <c r="Z1748" s="14" t="s">
        <v>5480</v>
      </c>
      <c r="AA1748" s="14" t="s">
        <v>5480</v>
      </c>
      <c r="AB1748" s="14" t="s">
        <v>1116</v>
      </c>
      <c r="AC1748" s="28"/>
      <c r="AD1748" s="28"/>
      <c r="AE1748" s="28"/>
      <c r="AF1748" s="28"/>
    </row>
    <row r="1749" ht="42.75" spans="1:32">
      <c r="A1749" s="18" t="s">
        <v>62</v>
      </c>
      <c r="B1749" s="14" t="s">
        <v>5912</v>
      </c>
      <c r="C1749" s="14" t="s">
        <v>5913</v>
      </c>
      <c r="D1749" s="14" t="s">
        <v>1116</v>
      </c>
      <c r="E1749" s="14" t="s">
        <v>2418</v>
      </c>
      <c r="F1749" s="14" t="s">
        <v>106</v>
      </c>
      <c r="G1749" s="14" t="s">
        <v>2418</v>
      </c>
      <c r="H1749" s="14" t="s">
        <v>2419</v>
      </c>
      <c r="I1749" s="14">
        <v>83</v>
      </c>
      <c r="J1749" s="14">
        <v>80</v>
      </c>
      <c r="K1749" s="14"/>
      <c r="L1749" s="14">
        <v>80</v>
      </c>
      <c r="M1749" s="14"/>
      <c r="N1749" s="14"/>
      <c r="O1749" s="14"/>
      <c r="P1749" s="14">
        <v>3</v>
      </c>
      <c r="Q1749" s="14" t="s">
        <v>119</v>
      </c>
      <c r="R1749" s="14" t="s">
        <v>108</v>
      </c>
      <c r="S1749" s="14" t="s">
        <v>108</v>
      </c>
      <c r="T1749" s="14" t="s">
        <v>108</v>
      </c>
      <c r="U1749" s="14" t="s">
        <v>108</v>
      </c>
      <c r="V1749" s="14" t="s">
        <v>120</v>
      </c>
      <c r="W1749" s="14">
        <v>200</v>
      </c>
      <c r="X1749" s="14">
        <v>713</v>
      </c>
      <c r="Y1749" s="14">
        <v>200</v>
      </c>
      <c r="Z1749" s="14" t="s">
        <v>5914</v>
      </c>
      <c r="AA1749" s="14" t="s">
        <v>5915</v>
      </c>
      <c r="AB1749" s="14" t="s">
        <v>1116</v>
      </c>
      <c r="AC1749" s="28"/>
      <c r="AD1749" s="28"/>
      <c r="AE1749" s="28"/>
      <c r="AF1749" s="28"/>
    </row>
    <row r="1750" ht="71.25" spans="1:32">
      <c r="A1750" s="18" t="s">
        <v>62</v>
      </c>
      <c r="B1750" s="14" t="s">
        <v>5916</v>
      </c>
      <c r="C1750" s="14" t="s">
        <v>5917</v>
      </c>
      <c r="D1750" s="14" t="s">
        <v>545</v>
      </c>
      <c r="E1750" s="14" t="s">
        <v>575</v>
      </c>
      <c r="F1750" s="14" t="s">
        <v>106</v>
      </c>
      <c r="G1750" s="14" t="s">
        <v>576</v>
      </c>
      <c r="H1750" s="14" t="s">
        <v>577</v>
      </c>
      <c r="I1750" s="14">
        <v>10</v>
      </c>
      <c r="J1750" s="14">
        <v>10</v>
      </c>
      <c r="K1750" s="14"/>
      <c r="L1750" s="14">
        <v>10</v>
      </c>
      <c r="M1750" s="14"/>
      <c r="N1750" s="14"/>
      <c r="O1750" s="14"/>
      <c r="P1750" s="14"/>
      <c r="Q1750" s="14" t="s">
        <v>119</v>
      </c>
      <c r="R1750" s="14" t="s">
        <v>108</v>
      </c>
      <c r="S1750" s="14" t="s">
        <v>120</v>
      </c>
      <c r="T1750" s="14" t="s">
        <v>120</v>
      </c>
      <c r="U1750" s="14" t="s">
        <v>120</v>
      </c>
      <c r="V1750" s="14" t="s">
        <v>120</v>
      </c>
      <c r="W1750" s="14">
        <v>26</v>
      </c>
      <c r="X1750" s="14">
        <v>104</v>
      </c>
      <c r="Y1750" s="14">
        <v>458</v>
      </c>
      <c r="Z1750" s="14" t="s">
        <v>1197</v>
      </c>
      <c r="AA1750" s="14" t="s">
        <v>5918</v>
      </c>
      <c r="AB1750" s="14" t="s">
        <v>545</v>
      </c>
      <c r="AC1750" s="28"/>
      <c r="AD1750" s="28"/>
      <c r="AE1750" s="28"/>
      <c r="AF1750" s="28"/>
    </row>
    <row r="1751" ht="42.75" spans="1:32">
      <c r="A1751" s="18" t="s">
        <v>62</v>
      </c>
      <c r="B1751" s="14" t="s">
        <v>5919</v>
      </c>
      <c r="C1751" s="14" t="s">
        <v>5920</v>
      </c>
      <c r="D1751" s="14" t="s">
        <v>545</v>
      </c>
      <c r="E1751" s="14" t="s">
        <v>3592</v>
      </c>
      <c r="F1751" s="14" t="s">
        <v>106</v>
      </c>
      <c r="G1751" s="14" t="s">
        <v>3593</v>
      </c>
      <c r="H1751" s="14" t="s">
        <v>3594</v>
      </c>
      <c r="I1751" s="14">
        <v>12</v>
      </c>
      <c r="J1751" s="14">
        <v>12</v>
      </c>
      <c r="K1751" s="14"/>
      <c r="L1751" s="14">
        <v>12</v>
      </c>
      <c r="M1751" s="14"/>
      <c r="N1751" s="14"/>
      <c r="O1751" s="14"/>
      <c r="P1751" s="14"/>
      <c r="Q1751" s="14" t="s">
        <v>119</v>
      </c>
      <c r="R1751" s="14" t="s">
        <v>108</v>
      </c>
      <c r="S1751" s="14" t="s">
        <v>120</v>
      </c>
      <c r="T1751" s="14" t="s">
        <v>120</v>
      </c>
      <c r="U1751" s="14" t="s">
        <v>120</v>
      </c>
      <c r="V1751" s="14" t="s">
        <v>120</v>
      </c>
      <c r="W1751" s="14">
        <v>21</v>
      </c>
      <c r="X1751" s="14">
        <v>66</v>
      </c>
      <c r="Y1751" s="14">
        <v>487</v>
      </c>
      <c r="Z1751" s="14" t="s">
        <v>1197</v>
      </c>
      <c r="AA1751" s="14" t="s">
        <v>5921</v>
      </c>
      <c r="AB1751" s="14" t="s">
        <v>545</v>
      </c>
      <c r="AC1751" s="28"/>
      <c r="AD1751" s="28"/>
      <c r="AE1751" s="28"/>
      <c r="AF1751" s="28"/>
    </row>
    <row r="1752" ht="42.75" spans="1:32">
      <c r="A1752" s="18" t="s">
        <v>62</v>
      </c>
      <c r="B1752" s="14" t="s">
        <v>5922</v>
      </c>
      <c r="C1752" s="14" t="s">
        <v>5923</v>
      </c>
      <c r="D1752" s="14" t="s">
        <v>545</v>
      </c>
      <c r="E1752" s="14" t="s">
        <v>1335</v>
      </c>
      <c r="F1752" s="14" t="s">
        <v>106</v>
      </c>
      <c r="G1752" s="14" t="s">
        <v>1336</v>
      </c>
      <c r="H1752" s="14" t="s">
        <v>1337</v>
      </c>
      <c r="I1752" s="14">
        <v>12</v>
      </c>
      <c r="J1752" s="14">
        <v>12</v>
      </c>
      <c r="K1752" s="14"/>
      <c r="L1752" s="14">
        <v>12</v>
      </c>
      <c r="M1752" s="14"/>
      <c r="N1752" s="14"/>
      <c r="O1752" s="14"/>
      <c r="P1752" s="14"/>
      <c r="Q1752" s="14" t="s">
        <v>119</v>
      </c>
      <c r="R1752" s="14" t="s">
        <v>108</v>
      </c>
      <c r="S1752" s="14" t="s">
        <v>120</v>
      </c>
      <c r="T1752" s="14" t="s">
        <v>120</v>
      </c>
      <c r="U1752" s="14" t="s">
        <v>120</v>
      </c>
      <c r="V1752" s="14" t="s">
        <v>120</v>
      </c>
      <c r="W1752" s="14">
        <v>9</v>
      </c>
      <c r="X1752" s="14">
        <v>29</v>
      </c>
      <c r="Y1752" s="14">
        <v>96</v>
      </c>
      <c r="Z1752" s="14" t="s">
        <v>1197</v>
      </c>
      <c r="AA1752" s="14" t="s">
        <v>5921</v>
      </c>
      <c r="AB1752" s="14" t="s">
        <v>545</v>
      </c>
      <c r="AC1752" s="28"/>
      <c r="AD1752" s="28"/>
      <c r="AE1752" s="28"/>
      <c r="AF1752" s="28"/>
    </row>
    <row r="1753" ht="85.5" spans="1:32">
      <c r="A1753" s="18" t="s">
        <v>62</v>
      </c>
      <c r="B1753" s="14" t="s">
        <v>5924</v>
      </c>
      <c r="C1753" s="14" t="s">
        <v>5925</v>
      </c>
      <c r="D1753" s="14" t="s">
        <v>658</v>
      </c>
      <c r="E1753" s="14" t="s">
        <v>3868</v>
      </c>
      <c r="F1753" s="14" t="s">
        <v>106</v>
      </c>
      <c r="G1753" s="14" t="s">
        <v>2017</v>
      </c>
      <c r="H1753" s="14" t="s">
        <v>3869</v>
      </c>
      <c r="I1753" s="14">
        <v>7</v>
      </c>
      <c r="J1753" s="14">
        <v>7</v>
      </c>
      <c r="K1753" s="14"/>
      <c r="L1753" s="14"/>
      <c r="M1753" s="14"/>
      <c r="N1753" s="14">
        <v>7</v>
      </c>
      <c r="O1753" s="14"/>
      <c r="P1753" s="14"/>
      <c r="Q1753" s="14" t="s">
        <v>119</v>
      </c>
      <c r="R1753" s="14" t="s">
        <v>108</v>
      </c>
      <c r="S1753" s="14" t="s">
        <v>108</v>
      </c>
      <c r="T1753" s="14" t="s">
        <v>120</v>
      </c>
      <c r="U1753" s="14" t="s">
        <v>120</v>
      </c>
      <c r="V1753" s="14" t="s">
        <v>120</v>
      </c>
      <c r="W1753" s="14">
        <v>15</v>
      </c>
      <c r="X1753" s="14">
        <v>36</v>
      </c>
      <c r="Y1753" s="14">
        <v>88</v>
      </c>
      <c r="Z1753" s="14" t="s">
        <v>1197</v>
      </c>
      <c r="AA1753" s="14" t="s">
        <v>5926</v>
      </c>
      <c r="AB1753" s="14" t="s">
        <v>658</v>
      </c>
      <c r="AC1753" s="28"/>
      <c r="AD1753" s="28"/>
      <c r="AE1753" s="28"/>
      <c r="AF1753" s="28"/>
    </row>
    <row r="1754" ht="114" spans="1:32">
      <c r="A1754" s="18" t="s">
        <v>62</v>
      </c>
      <c r="B1754" s="14" t="s">
        <v>5927</v>
      </c>
      <c r="C1754" s="14" t="s">
        <v>5928</v>
      </c>
      <c r="D1754" s="14" t="s">
        <v>658</v>
      </c>
      <c r="E1754" s="14" t="s">
        <v>3875</v>
      </c>
      <c r="F1754" s="14" t="s">
        <v>106</v>
      </c>
      <c r="G1754" s="14" t="s">
        <v>2017</v>
      </c>
      <c r="H1754" s="14" t="s">
        <v>3876</v>
      </c>
      <c r="I1754" s="14">
        <v>12</v>
      </c>
      <c r="J1754" s="14">
        <v>12</v>
      </c>
      <c r="K1754" s="14"/>
      <c r="L1754" s="14"/>
      <c r="M1754" s="14"/>
      <c r="N1754" s="14">
        <v>12</v>
      </c>
      <c r="O1754" s="14"/>
      <c r="P1754" s="14"/>
      <c r="Q1754" s="14" t="s">
        <v>119</v>
      </c>
      <c r="R1754" s="14" t="s">
        <v>108</v>
      </c>
      <c r="S1754" s="14" t="s">
        <v>120</v>
      </c>
      <c r="T1754" s="14" t="s">
        <v>120</v>
      </c>
      <c r="U1754" s="14" t="s">
        <v>120</v>
      </c>
      <c r="V1754" s="14" t="s">
        <v>120</v>
      </c>
      <c r="W1754" s="14">
        <v>62</v>
      </c>
      <c r="X1754" s="14">
        <v>170</v>
      </c>
      <c r="Y1754" s="14">
        <v>925</v>
      </c>
      <c r="Z1754" s="14" t="s">
        <v>1197</v>
      </c>
      <c r="AA1754" s="14" t="s">
        <v>3877</v>
      </c>
      <c r="AB1754" s="14" t="s">
        <v>658</v>
      </c>
      <c r="AC1754" s="28"/>
      <c r="AD1754" s="28"/>
      <c r="AE1754" s="28"/>
      <c r="AF1754" s="28"/>
    </row>
    <row r="1755" ht="99.75" spans="1:32">
      <c r="A1755" s="18" t="s">
        <v>62</v>
      </c>
      <c r="B1755" s="14" t="s">
        <v>5929</v>
      </c>
      <c r="C1755" s="14" t="s">
        <v>5930</v>
      </c>
      <c r="D1755" s="14" t="s">
        <v>658</v>
      </c>
      <c r="E1755" s="14" t="s">
        <v>4018</v>
      </c>
      <c r="F1755" s="14" t="s">
        <v>106</v>
      </c>
      <c r="G1755" s="14" t="s">
        <v>2017</v>
      </c>
      <c r="H1755" s="14" t="s">
        <v>4019</v>
      </c>
      <c r="I1755" s="14">
        <v>10</v>
      </c>
      <c r="J1755" s="14">
        <v>10</v>
      </c>
      <c r="K1755" s="14"/>
      <c r="L1755" s="14"/>
      <c r="M1755" s="14"/>
      <c r="N1755" s="14">
        <v>10</v>
      </c>
      <c r="O1755" s="14"/>
      <c r="P1755" s="14"/>
      <c r="Q1755" s="14" t="s">
        <v>119</v>
      </c>
      <c r="R1755" s="14" t="s">
        <v>108</v>
      </c>
      <c r="S1755" s="14" t="s">
        <v>108</v>
      </c>
      <c r="T1755" s="14" t="s">
        <v>120</v>
      </c>
      <c r="U1755" s="14" t="s">
        <v>120</v>
      </c>
      <c r="V1755" s="14" t="s">
        <v>120</v>
      </c>
      <c r="W1755" s="14">
        <v>89</v>
      </c>
      <c r="X1755" s="14">
        <v>250</v>
      </c>
      <c r="Y1755" s="14">
        <v>1410</v>
      </c>
      <c r="Z1755" s="14" t="s">
        <v>5931</v>
      </c>
      <c r="AA1755" s="14" t="s">
        <v>5932</v>
      </c>
      <c r="AB1755" s="14" t="s">
        <v>658</v>
      </c>
      <c r="AC1755" s="28"/>
      <c r="AD1755" s="28"/>
      <c r="AE1755" s="28"/>
      <c r="AF1755" s="28"/>
    </row>
    <row r="1756" ht="114" spans="1:32">
      <c r="A1756" s="18" t="s">
        <v>62</v>
      </c>
      <c r="B1756" s="14" t="s">
        <v>5933</v>
      </c>
      <c r="C1756" s="14" t="s">
        <v>5934</v>
      </c>
      <c r="D1756" s="14" t="s">
        <v>658</v>
      </c>
      <c r="E1756" s="14" t="s">
        <v>1357</v>
      </c>
      <c r="F1756" s="14" t="s">
        <v>106</v>
      </c>
      <c r="G1756" s="14" t="s">
        <v>2017</v>
      </c>
      <c r="H1756" s="14" t="s">
        <v>1358</v>
      </c>
      <c r="I1756" s="14">
        <v>46</v>
      </c>
      <c r="J1756" s="14">
        <v>46</v>
      </c>
      <c r="K1756" s="14"/>
      <c r="L1756" s="14"/>
      <c r="M1756" s="14"/>
      <c r="N1756" s="14">
        <v>46</v>
      </c>
      <c r="O1756" s="14"/>
      <c r="P1756" s="14"/>
      <c r="Q1756" s="14" t="s">
        <v>119</v>
      </c>
      <c r="R1756" s="14" t="s">
        <v>108</v>
      </c>
      <c r="S1756" s="14" t="s">
        <v>108</v>
      </c>
      <c r="T1756" s="14" t="s">
        <v>120</v>
      </c>
      <c r="U1756" s="14" t="s">
        <v>120</v>
      </c>
      <c r="V1756" s="14" t="s">
        <v>120</v>
      </c>
      <c r="W1756" s="14">
        <v>75</v>
      </c>
      <c r="X1756" s="14">
        <v>249</v>
      </c>
      <c r="Y1756" s="14">
        <v>902</v>
      </c>
      <c r="Z1756" s="14" t="s">
        <v>1197</v>
      </c>
      <c r="AA1756" s="14" t="s">
        <v>5935</v>
      </c>
      <c r="AB1756" s="14" t="s">
        <v>658</v>
      </c>
      <c r="AC1756" s="28"/>
      <c r="AD1756" s="28"/>
      <c r="AE1756" s="28"/>
      <c r="AF1756" s="28"/>
    </row>
    <row r="1757" ht="42.75" spans="1:32">
      <c r="A1757" s="18" t="s">
        <v>62</v>
      </c>
      <c r="B1757" s="14" t="s">
        <v>5936</v>
      </c>
      <c r="C1757" s="14" t="s">
        <v>5937</v>
      </c>
      <c r="D1757" s="14" t="s">
        <v>763</v>
      </c>
      <c r="E1757" s="14" t="s">
        <v>764</v>
      </c>
      <c r="F1757" s="14" t="s">
        <v>106</v>
      </c>
      <c r="G1757" s="14" t="s">
        <v>765</v>
      </c>
      <c r="H1757" s="14" t="s">
        <v>2028</v>
      </c>
      <c r="I1757" s="14">
        <v>15</v>
      </c>
      <c r="J1757" s="14">
        <v>15</v>
      </c>
      <c r="K1757" s="14"/>
      <c r="L1757" s="14"/>
      <c r="M1757" s="14"/>
      <c r="N1757" s="14">
        <v>15</v>
      </c>
      <c r="O1757" s="14"/>
      <c r="P1757" s="14"/>
      <c r="Q1757" s="14" t="s">
        <v>119</v>
      </c>
      <c r="R1757" s="14" t="s">
        <v>108</v>
      </c>
      <c r="S1757" s="14" t="s">
        <v>108</v>
      </c>
      <c r="T1757" s="14" t="s">
        <v>120</v>
      </c>
      <c r="U1757" s="14" t="s">
        <v>120</v>
      </c>
      <c r="V1757" s="14" t="s">
        <v>120</v>
      </c>
      <c r="W1757" s="14">
        <v>75</v>
      </c>
      <c r="X1757" s="14">
        <v>310</v>
      </c>
      <c r="Y1757" s="14">
        <v>850</v>
      </c>
      <c r="Z1757" s="14" t="s">
        <v>1197</v>
      </c>
      <c r="AA1757" s="14" t="s">
        <v>5938</v>
      </c>
      <c r="AB1757" s="14" t="s">
        <v>763</v>
      </c>
      <c r="AC1757" s="28"/>
      <c r="AD1757" s="28"/>
      <c r="AE1757" s="28"/>
      <c r="AF1757" s="28"/>
    </row>
    <row r="1758" ht="42.75" spans="1:32">
      <c r="A1758" s="18" t="s">
        <v>62</v>
      </c>
      <c r="B1758" s="14" t="s">
        <v>5939</v>
      </c>
      <c r="C1758" s="14" t="s">
        <v>5940</v>
      </c>
      <c r="D1758" s="14" t="s">
        <v>763</v>
      </c>
      <c r="E1758" s="14" t="s">
        <v>785</v>
      </c>
      <c r="F1758" s="14" t="s">
        <v>106</v>
      </c>
      <c r="G1758" s="14" t="s">
        <v>765</v>
      </c>
      <c r="H1758" s="14" t="s">
        <v>786</v>
      </c>
      <c r="I1758" s="14">
        <v>10</v>
      </c>
      <c r="J1758" s="14">
        <v>10</v>
      </c>
      <c r="K1758" s="14"/>
      <c r="L1758" s="14"/>
      <c r="M1758" s="14"/>
      <c r="N1758" s="14">
        <v>10</v>
      </c>
      <c r="O1758" s="14"/>
      <c r="P1758" s="14"/>
      <c r="Q1758" s="14" t="s">
        <v>119</v>
      </c>
      <c r="R1758" s="14" t="s">
        <v>108</v>
      </c>
      <c r="S1758" s="14" t="s">
        <v>108</v>
      </c>
      <c r="T1758" s="14" t="s">
        <v>120</v>
      </c>
      <c r="U1758" s="14" t="s">
        <v>120</v>
      </c>
      <c r="V1758" s="14" t="s">
        <v>120</v>
      </c>
      <c r="W1758" s="14">
        <v>80</v>
      </c>
      <c r="X1758" s="14">
        <v>272</v>
      </c>
      <c r="Y1758" s="14">
        <v>1560</v>
      </c>
      <c r="Z1758" s="14" t="s">
        <v>1197</v>
      </c>
      <c r="AA1758" s="14" t="s">
        <v>5938</v>
      </c>
      <c r="AB1758" s="14" t="s">
        <v>763</v>
      </c>
      <c r="AC1758" s="28"/>
      <c r="AD1758" s="28"/>
      <c r="AE1758" s="28"/>
      <c r="AF1758" s="28"/>
    </row>
    <row r="1759" ht="171" spans="1:32">
      <c r="A1759" s="18" t="s">
        <v>62</v>
      </c>
      <c r="B1759" s="14" t="s">
        <v>5941</v>
      </c>
      <c r="C1759" s="14" t="s">
        <v>5942</v>
      </c>
      <c r="D1759" s="14" t="s">
        <v>790</v>
      </c>
      <c r="E1759" s="14" t="s">
        <v>797</v>
      </c>
      <c r="F1759" s="14" t="s">
        <v>106</v>
      </c>
      <c r="G1759" s="14" t="s">
        <v>4382</v>
      </c>
      <c r="H1759" s="14" t="s">
        <v>798</v>
      </c>
      <c r="I1759" s="14">
        <v>25</v>
      </c>
      <c r="J1759" s="14">
        <v>25</v>
      </c>
      <c r="K1759" s="14">
        <v>25</v>
      </c>
      <c r="L1759" s="14"/>
      <c r="M1759" s="14"/>
      <c r="N1759" s="14"/>
      <c r="O1759" s="14"/>
      <c r="P1759" s="14"/>
      <c r="Q1759" s="14" t="s">
        <v>119</v>
      </c>
      <c r="R1759" s="14" t="s">
        <v>108</v>
      </c>
      <c r="S1759" s="14" t="s">
        <v>120</v>
      </c>
      <c r="T1759" s="14" t="s">
        <v>120</v>
      </c>
      <c r="U1759" s="14" t="s">
        <v>120</v>
      </c>
      <c r="V1759" s="14" t="s">
        <v>120</v>
      </c>
      <c r="W1759" s="14">
        <v>65</v>
      </c>
      <c r="X1759" s="14">
        <v>223</v>
      </c>
      <c r="Y1759" s="14">
        <v>480</v>
      </c>
      <c r="Z1759" s="14" t="s">
        <v>1197</v>
      </c>
      <c r="AA1759" s="14" t="s">
        <v>5943</v>
      </c>
      <c r="AB1759" s="14" t="s">
        <v>790</v>
      </c>
      <c r="AC1759" s="28"/>
      <c r="AD1759" s="28"/>
      <c r="AE1759" s="28"/>
      <c r="AF1759" s="28"/>
    </row>
    <row r="1760" ht="71.25" spans="1:32">
      <c r="A1760" s="18" t="s">
        <v>62</v>
      </c>
      <c r="B1760" s="14" t="s">
        <v>5944</v>
      </c>
      <c r="C1760" s="14" t="s">
        <v>5945</v>
      </c>
      <c r="D1760" s="14" t="s">
        <v>790</v>
      </c>
      <c r="E1760" s="14" t="s">
        <v>4228</v>
      </c>
      <c r="F1760" s="14" t="s">
        <v>106</v>
      </c>
      <c r="G1760" s="14" t="s">
        <v>4229</v>
      </c>
      <c r="H1760" s="14" t="s">
        <v>4230</v>
      </c>
      <c r="I1760" s="14">
        <v>40</v>
      </c>
      <c r="J1760" s="14">
        <v>40</v>
      </c>
      <c r="K1760" s="14"/>
      <c r="L1760" s="14">
        <v>40</v>
      </c>
      <c r="M1760" s="14"/>
      <c r="N1760" s="14"/>
      <c r="O1760" s="14"/>
      <c r="P1760" s="14"/>
      <c r="Q1760" s="14" t="s">
        <v>119</v>
      </c>
      <c r="R1760" s="14" t="s">
        <v>108</v>
      </c>
      <c r="S1760" s="14" t="s">
        <v>120</v>
      </c>
      <c r="T1760" s="14" t="s">
        <v>120</v>
      </c>
      <c r="U1760" s="14" t="s">
        <v>120</v>
      </c>
      <c r="V1760" s="14" t="s">
        <v>120</v>
      </c>
      <c r="W1760" s="14">
        <v>14</v>
      </c>
      <c r="X1760" s="14">
        <v>38</v>
      </c>
      <c r="Y1760" s="14">
        <v>351</v>
      </c>
      <c r="Z1760" s="14" t="s">
        <v>1197</v>
      </c>
      <c r="AA1760" s="14" t="s">
        <v>5946</v>
      </c>
      <c r="AB1760" s="14" t="s">
        <v>790</v>
      </c>
      <c r="AC1760" s="28"/>
      <c r="AD1760" s="28"/>
      <c r="AE1760" s="28"/>
      <c r="AF1760" s="28"/>
    </row>
    <row r="1761" ht="128.25" spans="1:32">
      <c r="A1761" s="18" t="s">
        <v>62</v>
      </c>
      <c r="B1761" s="14" t="s">
        <v>5947</v>
      </c>
      <c r="C1761" s="14" t="s">
        <v>5948</v>
      </c>
      <c r="D1761" s="14" t="s">
        <v>828</v>
      </c>
      <c r="E1761" s="14" t="s">
        <v>1248</v>
      </c>
      <c r="F1761" s="14" t="s">
        <v>106</v>
      </c>
      <c r="G1761" s="14" t="s">
        <v>1248</v>
      </c>
      <c r="H1761" s="14" t="s">
        <v>1249</v>
      </c>
      <c r="I1761" s="14">
        <v>20</v>
      </c>
      <c r="J1761" s="14">
        <v>20</v>
      </c>
      <c r="K1761" s="14"/>
      <c r="L1761" s="14"/>
      <c r="M1761" s="14"/>
      <c r="N1761" s="14">
        <v>20</v>
      </c>
      <c r="O1761" s="14"/>
      <c r="P1761" s="14"/>
      <c r="Q1761" s="14" t="s">
        <v>119</v>
      </c>
      <c r="R1761" s="14" t="s">
        <v>108</v>
      </c>
      <c r="S1761" s="14" t="s">
        <v>120</v>
      </c>
      <c r="T1761" s="14" t="s">
        <v>120</v>
      </c>
      <c r="U1761" s="14" t="s">
        <v>120</v>
      </c>
      <c r="V1761" s="14" t="s">
        <v>120</v>
      </c>
      <c r="W1761" s="14">
        <v>34</v>
      </c>
      <c r="X1761" s="14">
        <v>102</v>
      </c>
      <c r="Y1761" s="14">
        <v>518</v>
      </c>
      <c r="Z1761" s="14" t="s">
        <v>1197</v>
      </c>
      <c r="AA1761" s="14" t="s">
        <v>5949</v>
      </c>
      <c r="AB1761" s="14" t="s">
        <v>828</v>
      </c>
      <c r="AC1761" s="28"/>
      <c r="AD1761" s="28"/>
      <c r="AE1761" s="28"/>
      <c r="AF1761" s="28"/>
    </row>
    <row r="1762" ht="128.25" spans="1:32">
      <c r="A1762" s="18" t="s">
        <v>62</v>
      </c>
      <c r="B1762" s="14" t="s">
        <v>5950</v>
      </c>
      <c r="C1762" s="14" t="s">
        <v>5951</v>
      </c>
      <c r="D1762" s="14" t="s">
        <v>828</v>
      </c>
      <c r="E1762" s="14" t="s">
        <v>838</v>
      </c>
      <c r="F1762" s="14" t="s">
        <v>106</v>
      </c>
      <c r="G1762" s="14" t="s">
        <v>838</v>
      </c>
      <c r="H1762" s="14" t="s">
        <v>839</v>
      </c>
      <c r="I1762" s="14">
        <v>20</v>
      </c>
      <c r="J1762" s="14">
        <v>20</v>
      </c>
      <c r="K1762" s="14"/>
      <c r="L1762" s="14"/>
      <c r="M1762" s="14"/>
      <c r="N1762" s="14">
        <v>20</v>
      </c>
      <c r="O1762" s="14"/>
      <c r="P1762" s="14"/>
      <c r="Q1762" s="14" t="s">
        <v>119</v>
      </c>
      <c r="R1762" s="14" t="s">
        <v>108</v>
      </c>
      <c r="S1762" s="14" t="s">
        <v>120</v>
      </c>
      <c r="T1762" s="14" t="s">
        <v>120</v>
      </c>
      <c r="U1762" s="14" t="s">
        <v>120</v>
      </c>
      <c r="V1762" s="14" t="s">
        <v>120</v>
      </c>
      <c r="W1762" s="14">
        <v>63</v>
      </c>
      <c r="X1762" s="14">
        <v>184</v>
      </c>
      <c r="Y1762" s="14">
        <v>1580</v>
      </c>
      <c r="Z1762" s="14" t="s">
        <v>1197</v>
      </c>
      <c r="AA1762" s="14" t="s">
        <v>5952</v>
      </c>
      <c r="AB1762" s="14" t="s">
        <v>828</v>
      </c>
      <c r="AC1762" s="28"/>
      <c r="AD1762" s="28"/>
      <c r="AE1762" s="28"/>
      <c r="AF1762" s="28"/>
    </row>
    <row r="1763" ht="114" spans="1:32">
      <c r="A1763" s="18" t="s">
        <v>62</v>
      </c>
      <c r="B1763" s="14" t="s">
        <v>5953</v>
      </c>
      <c r="C1763" s="14" t="s">
        <v>5954</v>
      </c>
      <c r="D1763" s="14" t="s">
        <v>828</v>
      </c>
      <c r="E1763" s="14" t="s">
        <v>1225</v>
      </c>
      <c r="F1763" s="14" t="s">
        <v>106</v>
      </c>
      <c r="G1763" s="14" t="s">
        <v>1225</v>
      </c>
      <c r="H1763" s="14" t="s">
        <v>1226</v>
      </c>
      <c r="I1763" s="14">
        <v>20</v>
      </c>
      <c r="J1763" s="14">
        <v>20</v>
      </c>
      <c r="K1763" s="14"/>
      <c r="L1763" s="14"/>
      <c r="M1763" s="14"/>
      <c r="N1763" s="14">
        <v>20</v>
      </c>
      <c r="O1763" s="14"/>
      <c r="P1763" s="14"/>
      <c r="Q1763" s="14" t="s">
        <v>119</v>
      </c>
      <c r="R1763" s="14" t="s">
        <v>108</v>
      </c>
      <c r="S1763" s="14" t="s">
        <v>108</v>
      </c>
      <c r="T1763" s="14" t="s">
        <v>120</v>
      </c>
      <c r="U1763" s="14" t="s">
        <v>120</v>
      </c>
      <c r="V1763" s="14" t="s">
        <v>120</v>
      </c>
      <c r="W1763" s="14">
        <v>3</v>
      </c>
      <c r="X1763" s="14">
        <v>9</v>
      </c>
      <c r="Y1763" s="14">
        <v>56</v>
      </c>
      <c r="Z1763" s="14" t="s">
        <v>1197</v>
      </c>
      <c r="AA1763" s="14" t="s">
        <v>5955</v>
      </c>
      <c r="AB1763" s="14" t="s">
        <v>828</v>
      </c>
      <c r="AC1763" s="28"/>
      <c r="AD1763" s="28"/>
      <c r="AE1763" s="28"/>
      <c r="AF1763" s="28"/>
    </row>
    <row r="1764" ht="57" spans="1:32">
      <c r="A1764" s="18" t="s">
        <v>62</v>
      </c>
      <c r="B1764" s="14" t="s">
        <v>5956</v>
      </c>
      <c r="C1764" s="14" t="s">
        <v>5957</v>
      </c>
      <c r="D1764" s="14" t="s">
        <v>857</v>
      </c>
      <c r="E1764" s="14" t="s">
        <v>864</v>
      </c>
      <c r="F1764" s="14" t="s">
        <v>106</v>
      </c>
      <c r="G1764" s="14" t="s">
        <v>864</v>
      </c>
      <c r="H1764" s="14" t="s">
        <v>865</v>
      </c>
      <c r="I1764" s="14">
        <v>25</v>
      </c>
      <c r="J1764" s="14">
        <v>25</v>
      </c>
      <c r="K1764" s="14"/>
      <c r="L1764" s="14"/>
      <c r="M1764" s="14"/>
      <c r="N1764" s="14">
        <v>25</v>
      </c>
      <c r="O1764" s="14"/>
      <c r="P1764" s="14"/>
      <c r="Q1764" s="14" t="s">
        <v>119</v>
      </c>
      <c r="R1764" s="14" t="s">
        <v>108</v>
      </c>
      <c r="S1764" s="14" t="s">
        <v>120</v>
      </c>
      <c r="T1764" s="14" t="s">
        <v>120</v>
      </c>
      <c r="U1764" s="14" t="s">
        <v>120</v>
      </c>
      <c r="V1764" s="14" t="s">
        <v>120</v>
      </c>
      <c r="W1764" s="14" t="s">
        <v>866</v>
      </c>
      <c r="X1764" s="14" t="s">
        <v>867</v>
      </c>
      <c r="Y1764" s="14" t="s">
        <v>868</v>
      </c>
      <c r="Z1764" s="14" t="s">
        <v>5958</v>
      </c>
      <c r="AA1764" s="14" t="s">
        <v>5959</v>
      </c>
      <c r="AB1764" s="14" t="s">
        <v>857</v>
      </c>
      <c r="AC1764" s="28"/>
      <c r="AD1764" s="28"/>
      <c r="AE1764" s="28"/>
      <c r="AF1764" s="28"/>
    </row>
    <row r="1765" ht="57" spans="1:32">
      <c r="A1765" s="18" t="s">
        <v>62</v>
      </c>
      <c r="B1765" s="14" t="s">
        <v>5960</v>
      </c>
      <c r="C1765" s="14" t="s">
        <v>5961</v>
      </c>
      <c r="D1765" s="14" t="s">
        <v>857</v>
      </c>
      <c r="E1765" s="14" t="s">
        <v>903</v>
      </c>
      <c r="F1765" s="14" t="s">
        <v>106</v>
      </c>
      <c r="G1765" s="14" t="s">
        <v>903</v>
      </c>
      <c r="H1765" s="14" t="s">
        <v>839</v>
      </c>
      <c r="I1765" s="14">
        <v>15</v>
      </c>
      <c r="J1765" s="14">
        <v>15</v>
      </c>
      <c r="K1765" s="14"/>
      <c r="L1765" s="14"/>
      <c r="M1765" s="14"/>
      <c r="N1765" s="14">
        <v>15</v>
      </c>
      <c r="O1765" s="14"/>
      <c r="P1765" s="14"/>
      <c r="Q1765" s="14" t="s">
        <v>119</v>
      </c>
      <c r="R1765" s="14" t="s">
        <v>108</v>
      </c>
      <c r="S1765" s="14" t="s">
        <v>108</v>
      </c>
      <c r="T1765" s="14" t="s">
        <v>108</v>
      </c>
      <c r="U1765" s="14" t="s">
        <v>108</v>
      </c>
      <c r="V1765" s="14" t="s">
        <v>120</v>
      </c>
      <c r="W1765" s="14">
        <v>446</v>
      </c>
      <c r="X1765" s="14">
        <v>1510</v>
      </c>
      <c r="Y1765" s="14">
        <v>1510</v>
      </c>
      <c r="Z1765" s="14" t="s">
        <v>5962</v>
      </c>
      <c r="AA1765" s="14" t="s">
        <v>5963</v>
      </c>
      <c r="AB1765" s="14" t="s">
        <v>857</v>
      </c>
      <c r="AC1765" s="28"/>
      <c r="AD1765" s="28"/>
      <c r="AE1765" s="28"/>
      <c r="AF1765" s="28"/>
    </row>
    <row r="1766" ht="42.75" spans="1:32">
      <c r="A1766" s="18" t="s">
        <v>62</v>
      </c>
      <c r="B1766" s="14" t="s">
        <v>5964</v>
      </c>
      <c r="C1766" s="14" t="s">
        <v>5965</v>
      </c>
      <c r="D1766" s="14" t="s">
        <v>857</v>
      </c>
      <c r="E1766" s="14" t="s">
        <v>1610</v>
      </c>
      <c r="F1766" s="14" t="s">
        <v>106</v>
      </c>
      <c r="G1766" s="14" t="s">
        <v>1610</v>
      </c>
      <c r="H1766" s="14" t="s">
        <v>4542</v>
      </c>
      <c r="I1766" s="14">
        <v>25</v>
      </c>
      <c r="J1766" s="14">
        <v>25</v>
      </c>
      <c r="K1766" s="14"/>
      <c r="L1766" s="14"/>
      <c r="M1766" s="14"/>
      <c r="N1766" s="14">
        <v>25</v>
      </c>
      <c r="O1766" s="14"/>
      <c r="P1766" s="14"/>
      <c r="Q1766" s="14" t="s">
        <v>119</v>
      </c>
      <c r="R1766" s="14" t="s">
        <v>108</v>
      </c>
      <c r="S1766" s="14" t="s">
        <v>120</v>
      </c>
      <c r="T1766" s="14" t="s">
        <v>120</v>
      </c>
      <c r="U1766" s="14" t="s">
        <v>120</v>
      </c>
      <c r="V1766" s="14" t="s">
        <v>120</v>
      </c>
      <c r="W1766" s="14">
        <v>45</v>
      </c>
      <c r="X1766" s="14">
        <v>180</v>
      </c>
      <c r="Y1766" s="14">
        <v>824</v>
      </c>
      <c r="Z1766" s="14" t="s">
        <v>5966</v>
      </c>
      <c r="AA1766" s="14" t="s">
        <v>5967</v>
      </c>
      <c r="AB1766" s="14" t="s">
        <v>857</v>
      </c>
      <c r="AC1766" s="28"/>
      <c r="AD1766" s="28"/>
      <c r="AE1766" s="28"/>
      <c r="AF1766" s="28"/>
    </row>
    <row r="1767" ht="85.5" spans="1:32">
      <c r="A1767" s="18" t="s">
        <v>62</v>
      </c>
      <c r="B1767" s="14" t="s">
        <v>5968</v>
      </c>
      <c r="C1767" s="14" t="s">
        <v>5969</v>
      </c>
      <c r="D1767" s="14" t="s">
        <v>5970</v>
      </c>
      <c r="E1767" s="14" t="s">
        <v>5971</v>
      </c>
      <c r="F1767" s="14" t="s">
        <v>106</v>
      </c>
      <c r="G1767" s="14" t="s">
        <v>660</v>
      </c>
      <c r="H1767" s="14" t="s">
        <v>929</v>
      </c>
      <c r="I1767" s="14">
        <v>3600</v>
      </c>
      <c r="J1767" s="14">
        <v>3600</v>
      </c>
      <c r="K1767" s="14"/>
      <c r="L1767" s="14"/>
      <c r="M1767" s="14"/>
      <c r="N1767" s="14">
        <v>3600</v>
      </c>
      <c r="O1767" s="14"/>
      <c r="P1767" s="14"/>
      <c r="Q1767" s="14" t="s">
        <v>119</v>
      </c>
      <c r="R1767" s="14" t="s">
        <v>108</v>
      </c>
      <c r="S1767" s="14" t="s">
        <v>120</v>
      </c>
      <c r="T1767" s="14" t="s">
        <v>120</v>
      </c>
      <c r="U1767" s="14" t="s">
        <v>120</v>
      </c>
      <c r="V1767" s="14" t="s">
        <v>120</v>
      </c>
      <c r="W1767" s="14">
        <v>50795</v>
      </c>
      <c r="X1767" s="14">
        <v>152385</v>
      </c>
      <c r="Y1767" s="14">
        <v>181563</v>
      </c>
      <c r="Z1767" s="14" t="s">
        <v>1197</v>
      </c>
      <c r="AA1767" s="14" t="s">
        <v>5972</v>
      </c>
      <c r="AB1767" s="14" t="s">
        <v>928</v>
      </c>
      <c r="AC1767" s="28"/>
      <c r="AD1767" s="28"/>
      <c r="AE1767" s="28"/>
      <c r="AF1767" s="28"/>
    </row>
    <row r="1768" ht="71.25" spans="1:32">
      <c r="A1768" s="18" t="s">
        <v>62</v>
      </c>
      <c r="B1768" s="14" t="s">
        <v>5973</v>
      </c>
      <c r="C1768" s="14" t="s">
        <v>5974</v>
      </c>
      <c r="D1768" s="14" t="s">
        <v>1000</v>
      </c>
      <c r="E1768" s="14" t="s">
        <v>1190</v>
      </c>
      <c r="F1768" s="14" t="s">
        <v>106</v>
      </c>
      <c r="G1768" s="14" t="s">
        <v>357</v>
      </c>
      <c r="H1768" s="14" t="s">
        <v>1192</v>
      </c>
      <c r="I1768" s="14">
        <v>60</v>
      </c>
      <c r="J1768" s="14">
        <v>60</v>
      </c>
      <c r="K1768" s="14">
        <v>60</v>
      </c>
      <c r="L1768" s="14"/>
      <c r="M1768" s="14"/>
      <c r="N1768" s="14"/>
      <c r="O1768" s="14"/>
      <c r="P1768" s="14"/>
      <c r="Q1768" s="14" t="s">
        <v>119</v>
      </c>
      <c r="R1768" s="14" t="s">
        <v>108</v>
      </c>
      <c r="S1768" s="14" t="s">
        <v>120</v>
      </c>
      <c r="T1768" s="14" t="s">
        <v>120</v>
      </c>
      <c r="U1768" s="14" t="s">
        <v>120</v>
      </c>
      <c r="V1768" s="14" t="s">
        <v>120</v>
      </c>
      <c r="W1768" s="14">
        <v>23</v>
      </c>
      <c r="X1768" s="14">
        <v>87</v>
      </c>
      <c r="Y1768" s="14">
        <v>2628</v>
      </c>
      <c r="Z1768" s="14" t="s">
        <v>2120</v>
      </c>
      <c r="AA1768" s="14" t="s">
        <v>5975</v>
      </c>
      <c r="AB1768" s="14" t="s">
        <v>1005</v>
      </c>
      <c r="AC1768" s="28"/>
      <c r="AD1768" s="28"/>
      <c r="AE1768" s="28"/>
      <c r="AF1768" s="28"/>
    </row>
    <row r="1769" ht="42.75" spans="1:32">
      <c r="A1769" s="18" t="s">
        <v>62</v>
      </c>
      <c r="B1769" s="14" t="s">
        <v>5976</v>
      </c>
      <c r="C1769" s="14" t="s">
        <v>5977</v>
      </c>
      <c r="D1769" s="14" t="s">
        <v>1000</v>
      </c>
      <c r="E1769" s="14" t="s">
        <v>1279</v>
      </c>
      <c r="F1769" s="14" t="s">
        <v>106</v>
      </c>
      <c r="G1769" s="14" t="s">
        <v>1280</v>
      </c>
      <c r="H1769" s="14" t="s">
        <v>1281</v>
      </c>
      <c r="I1769" s="14">
        <v>20</v>
      </c>
      <c r="J1769" s="14">
        <v>20</v>
      </c>
      <c r="K1769" s="14">
        <v>20</v>
      </c>
      <c r="L1769" s="14"/>
      <c r="M1769" s="14"/>
      <c r="N1769" s="14"/>
      <c r="O1769" s="14"/>
      <c r="P1769" s="14"/>
      <c r="Q1769" s="14" t="s">
        <v>119</v>
      </c>
      <c r="R1769" s="14" t="s">
        <v>108</v>
      </c>
      <c r="S1769" s="14" t="s">
        <v>108</v>
      </c>
      <c r="T1769" s="14" t="s">
        <v>120</v>
      </c>
      <c r="U1769" s="14" t="s">
        <v>108</v>
      </c>
      <c r="V1769" s="14" t="s">
        <v>120</v>
      </c>
      <c r="W1769" s="14">
        <v>70</v>
      </c>
      <c r="X1769" s="14">
        <v>145</v>
      </c>
      <c r="Y1769" s="14">
        <v>1200</v>
      </c>
      <c r="Z1769" s="14" t="s">
        <v>1197</v>
      </c>
      <c r="AA1769" s="14" t="s">
        <v>1282</v>
      </c>
      <c r="AB1769" s="14" t="s">
        <v>1005</v>
      </c>
      <c r="AC1769" s="28"/>
      <c r="AD1769" s="28"/>
      <c r="AE1769" s="28"/>
      <c r="AF1769" s="28"/>
    </row>
    <row r="1770" ht="42.75" spans="1:32">
      <c r="A1770" s="18" t="s">
        <v>62</v>
      </c>
      <c r="B1770" s="14" t="s">
        <v>5978</v>
      </c>
      <c r="C1770" s="14" t="s">
        <v>5904</v>
      </c>
      <c r="D1770" s="14" t="s">
        <v>1000</v>
      </c>
      <c r="E1770" s="14" t="s">
        <v>1035</v>
      </c>
      <c r="F1770" s="14" t="s">
        <v>106</v>
      </c>
      <c r="G1770" s="14" t="s">
        <v>1035</v>
      </c>
      <c r="H1770" s="14" t="s">
        <v>1036</v>
      </c>
      <c r="I1770" s="14">
        <v>30</v>
      </c>
      <c r="J1770" s="14">
        <v>30</v>
      </c>
      <c r="K1770" s="14">
        <v>30</v>
      </c>
      <c r="L1770" s="14"/>
      <c r="M1770" s="14"/>
      <c r="N1770" s="14"/>
      <c r="O1770" s="14"/>
      <c r="P1770" s="14"/>
      <c r="Q1770" s="14" t="s">
        <v>119</v>
      </c>
      <c r="R1770" s="14" t="s">
        <v>108</v>
      </c>
      <c r="S1770" s="14" t="s">
        <v>108</v>
      </c>
      <c r="T1770" s="14" t="s">
        <v>108</v>
      </c>
      <c r="U1770" s="14" t="s">
        <v>108</v>
      </c>
      <c r="V1770" s="14" t="s">
        <v>108</v>
      </c>
      <c r="W1770" s="14">
        <v>84</v>
      </c>
      <c r="X1770" s="14">
        <v>271</v>
      </c>
      <c r="Y1770" s="14">
        <v>1103</v>
      </c>
      <c r="Z1770" s="14" t="s">
        <v>1197</v>
      </c>
      <c r="AA1770" s="14" t="s">
        <v>1282</v>
      </c>
      <c r="AB1770" s="14" t="s">
        <v>1005</v>
      </c>
      <c r="AC1770" s="28"/>
      <c r="AD1770" s="28"/>
      <c r="AE1770" s="28"/>
      <c r="AF1770" s="28"/>
    </row>
    <row r="1771" ht="71.25" spans="1:32">
      <c r="A1771" s="18" t="s">
        <v>62</v>
      </c>
      <c r="B1771" s="14" t="s">
        <v>5979</v>
      </c>
      <c r="C1771" s="14" t="s">
        <v>5980</v>
      </c>
      <c r="D1771" s="14" t="s">
        <v>1000</v>
      </c>
      <c r="E1771" s="14" t="s">
        <v>1646</v>
      </c>
      <c r="F1771" s="14" t="s">
        <v>106</v>
      </c>
      <c r="G1771" s="14" t="s">
        <v>1646</v>
      </c>
      <c r="H1771" s="14" t="s">
        <v>1647</v>
      </c>
      <c r="I1771" s="14">
        <v>60</v>
      </c>
      <c r="J1771" s="14">
        <v>60</v>
      </c>
      <c r="K1771" s="14">
        <v>60</v>
      </c>
      <c r="L1771" s="14"/>
      <c r="M1771" s="14"/>
      <c r="N1771" s="14"/>
      <c r="O1771" s="14"/>
      <c r="P1771" s="14"/>
      <c r="Q1771" s="14" t="s">
        <v>119</v>
      </c>
      <c r="R1771" s="14" t="s">
        <v>108</v>
      </c>
      <c r="S1771" s="14" t="s">
        <v>108</v>
      </c>
      <c r="T1771" s="14" t="s">
        <v>120</v>
      </c>
      <c r="U1771" s="14" t="s">
        <v>108</v>
      </c>
      <c r="V1771" s="14" t="s">
        <v>120</v>
      </c>
      <c r="W1771" s="14">
        <v>11</v>
      </c>
      <c r="X1771" s="14">
        <v>34</v>
      </c>
      <c r="Y1771" s="14">
        <v>190</v>
      </c>
      <c r="Z1771" s="14" t="s">
        <v>1197</v>
      </c>
      <c r="AA1771" s="14" t="s">
        <v>1282</v>
      </c>
      <c r="AB1771" s="14" t="s">
        <v>1005</v>
      </c>
      <c r="AC1771" s="28"/>
      <c r="AD1771" s="28"/>
      <c r="AE1771" s="28"/>
      <c r="AF1771" s="28"/>
    </row>
    <row r="1772" ht="42.75" spans="1:32">
      <c r="A1772" s="18" t="s">
        <v>62</v>
      </c>
      <c r="B1772" s="14" t="s">
        <v>5981</v>
      </c>
      <c r="C1772" s="14" t="s">
        <v>5982</v>
      </c>
      <c r="D1772" s="14" t="s">
        <v>1000</v>
      </c>
      <c r="E1772" s="14" t="s">
        <v>1044</v>
      </c>
      <c r="F1772" s="14" t="s">
        <v>106</v>
      </c>
      <c r="G1772" s="14" t="s">
        <v>1044</v>
      </c>
      <c r="H1772" s="14" t="s">
        <v>1045</v>
      </c>
      <c r="I1772" s="14">
        <v>20</v>
      </c>
      <c r="J1772" s="14">
        <v>20</v>
      </c>
      <c r="K1772" s="14">
        <v>20</v>
      </c>
      <c r="L1772" s="14"/>
      <c r="M1772" s="14"/>
      <c r="N1772" s="14"/>
      <c r="O1772" s="14"/>
      <c r="P1772" s="14"/>
      <c r="Q1772" s="14" t="s">
        <v>119</v>
      </c>
      <c r="R1772" s="14" t="s">
        <v>108</v>
      </c>
      <c r="S1772" s="14" t="s">
        <v>108</v>
      </c>
      <c r="T1772" s="14" t="s">
        <v>120</v>
      </c>
      <c r="U1772" s="14" t="s">
        <v>108</v>
      </c>
      <c r="V1772" s="14" t="s">
        <v>120</v>
      </c>
      <c r="W1772" s="14">
        <v>40</v>
      </c>
      <c r="X1772" s="14">
        <v>125</v>
      </c>
      <c r="Y1772" s="14">
        <v>360</v>
      </c>
      <c r="Z1772" s="14" t="s">
        <v>1197</v>
      </c>
      <c r="AA1772" s="14" t="s">
        <v>1282</v>
      </c>
      <c r="AB1772" s="14" t="s">
        <v>1005</v>
      </c>
      <c r="AC1772" s="28"/>
      <c r="AD1772" s="28"/>
      <c r="AE1772" s="28"/>
      <c r="AF1772" s="28"/>
    </row>
    <row r="1773" ht="42.75" spans="1:32">
      <c r="A1773" s="18" t="s">
        <v>62</v>
      </c>
      <c r="B1773" s="14" t="s">
        <v>5983</v>
      </c>
      <c r="C1773" s="14" t="s">
        <v>5984</v>
      </c>
      <c r="D1773" s="14" t="s">
        <v>1000</v>
      </c>
      <c r="E1773" s="14" t="s">
        <v>514</v>
      </c>
      <c r="F1773" s="14" t="s">
        <v>106</v>
      </c>
      <c r="G1773" s="14" t="s">
        <v>514</v>
      </c>
      <c r="H1773" s="14" t="s">
        <v>4829</v>
      </c>
      <c r="I1773" s="14">
        <v>30</v>
      </c>
      <c r="J1773" s="14">
        <v>30</v>
      </c>
      <c r="K1773" s="14">
        <v>30</v>
      </c>
      <c r="L1773" s="14"/>
      <c r="M1773" s="14"/>
      <c r="N1773" s="14"/>
      <c r="O1773" s="14"/>
      <c r="P1773" s="14"/>
      <c r="Q1773" s="14" t="s">
        <v>119</v>
      </c>
      <c r="R1773" s="14" t="s">
        <v>108</v>
      </c>
      <c r="S1773" s="14" t="s">
        <v>108</v>
      </c>
      <c r="T1773" s="14" t="s">
        <v>120</v>
      </c>
      <c r="U1773" s="14" t="s">
        <v>108</v>
      </c>
      <c r="V1773" s="14" t="s">
        <v>120</v>
      </c>
      <c r="W1773" s="14">
        <v>76</v>
      </c>
      <c r="X1773" s="14">
        <v>221</v>
      </c>
      <c r="Y1773" s="14">
        <v>1578</v>
      </c>
      <c r="Z1773" s="14" t="s">
        <v>1197</v>
      </c>
      <c r="AA1773" s="14" t="s">
        <v>1282</v>
      </c>
      <c r="AB1773" s="14" t="s">
        <v>1005</v>
      </c>
      <c r="AC1773" s="28"/>
      <c r="AD1773" s="28"/>
      <c r="AE1773" s="28"/>
      <c r="AF1773" s="28"/>
    </row>
    <row r="1774" spans="1:32">
      <c r="A1774" s="32" t="s">
        <v>63</v>
      </c>
      <c r="B1774" s="14">
        <v>24</v>
      </c>
      <c r="C1774" s="14"/>
      <c r="D1774" s="14"/>
      <c r="E1774" s="14"/>
      <c r="F1774" s="14"/>
      <c r="G1774" s="14"/>
      <c r="H1774" s="14"/>
      <c r="I1774" s="14">
        <f t="shared" ref="I1774:P1774" si="44">SUM(I1775:I1798)</f>
        <v>1738.3</v>
      </c>
      <c r="J1774" s="14">
        <f t="shared" si="44"/>
        <v>1633.3</v>
      </c>
      <c r="K1774" s="14">
        <f t="shared" si="44"/>
        <v>204.3</v>
      </c>
      <c r="L1774" s="14">
        <f t="shared" si="44"/>
        <v>1010</v>
      </c>
      <c r="M1774" s="14">
        <f t="shared" si="44"/>
        <v>0</v>
      </c>
      <c r="N1774" s="14">
        <f t="shared" si="44"/>
        <v>419</v>
      </c>
      <c r="O1774" s="14">
        <f t="shared" si="44"/>
        <v>102</v>
      </c>
      <c r="P1774" s="14">
        <f t="shared" si="44"/>
        <v>3</v>
      </c>
      <c r="Q1774" s="14"/>
      <c r="R1774" s="14"/>
      <c r="S1774" s="14"/>
      <c r="T1774" s="14"/>
      <c r="U1774" s="14"/>
      <c r="V1774" s="14"/>
      <c r="W1774" s="14"/>
      <c r="X1774" s="14"/>
      <c r="Y1774" s="14"/>
      <c r="Z1774" s="14"/>
      <c r="AA1774" s="14"/>
      <c r="AB1774" s="14"/>
      <c r="AC1774" s="28"/>
      <c r="AD1774" s="28"/>
      <c r="AE1774" s="28"/>
      <c r="AF1774" s="28"/>
    </row>
    <row r="1775" ht="57" spans="1:32">
      <c r="A1775" s="32" t="s">
        <v>63</v>
      </c>
      <c r="B1775" s="14" t="s">
        <v>5985</v>
      </c>
      <c r="C1775" s="14" t="s">
        <v>5986</v>
      </c>
      <c r="D1775" s="14" t="s">
        <v>123</v>
      </c>
      <c r="E1775" s="14" t="s">
        <v>145</v>
      </c>
      <c r="F1775" s="14" t="s">
        <v>106</v>
      </c>
      <c r="G1775" s="14" t="s">
        <v>145</v>
      </c>
      <c r="H1775" s="14" t="s">
        <v>146</v>
      </c>
      <c r="I1775" s="14">
        <v>20</v>
      </c>
      <c r="J1775" s="14"/>
      <c r="K1775" s="14"/>
      <c r="L1775" s="14"/>
      <c r="M1775" s="14"/>
      <c r="N1775" s="14"/>
      <c r="O1775" s="14">
        <v>20</v>
      </c>
      <c r="P1775" s="14"/>
      <c r="Q1775" s="14" t="s">
        <v>119</v>
      </c>
      <c r="R1775" s="14" t="s">
        <v>120</v>
      </c>
      <c r="S1775" s="14" t="s">
        <v>120</v>
      </c>
      <c r="T1775" s="14" t="s">
        <v>120</v>
      </c>
      <c r="U1775" s="14" t="s">
        <v>120</v>
      </c>
      <c r="V1775" s="14" t="s">
        <v>120</v>
      </c>
      <c r="W1775" s="14">
        <v>1</v>
      </c>
      <c r="X1775" s="14">
        <v>3</v>
      </c>
      <c r="Y1775" s="14">
        <v>187</v>
      </c>
      <c r="Z1775" s="14" t="s">
        <v>5987</v>
      </c>
      <c r="AA1775" s="14" t="s">
        <v>5988</v>
      </c>
      <c r="AB1775" s="14" t="s">
        <v>123</v>
      </c>
      <c r="AC1775" s="28"/>
      <c r="AD1775" s="28"/>
      <c r="AE1775" s="28"/>
      <c r="AF1775" s="28"/>
    </row>
    <row r="1776" ht="57" spans="1:32">
      <c r="A1776" s="32" t="s">
        <v>63</v>
      </c>
      <c r="B1776" s="14" t="s">
        <v>5989</v>
      </c>
      <c r="C1776" s="14" t="s">
        <v>5990</v>
      </c>
      <c r="D1776" s="14" t="s">
        <v>123</v>
      </c>
      <c r="E1776" s="14" t="s">
        <v>202</v>
      </c>
      <c r="F1776" s="14" t="s">
        <v>106</v>
      </c>
      <c r="G1776" s="14" t="s">
        <v>203</v>
      </c>
      <c r="H1776" s="14" t="s">
        <v>204</v>
      </c>
      <c r="I1776" s="14">
        <v>62</v>
      </c>
      <c r="J1776" s="14"/>
      <c r="K1776" s="14"/>
      <c r="L1776" s="14"/>
      <c r="M1776" s="14"/>
      <c r="N1776" s="14"/>
      <c r="O1776" s="14">
        <v>62</v>
      </c>
      <c r="P1776" s="14"/>
      <c r="Q1776" s="14" t="s">
        <v>119</v>
      </c>
      <c r="R1776" s="14" t="s">
        <v>120</v>
      </c>
      <c r="S1776" s="14" t="s">
        <v>108</v>
      </c>
      <c r="T1776" s="14" t="s">
        <v>120</v>
      </c>
      <c r="U1776" s="14" t="s">
        <v>120</v>
      </c>
      <c r="V1776" s="14" t="s">
        <v>120</v>
      </c>
      <c r="W1776" s="14">
        <v>15</v>
      </c>
      <c r="X1776" s="14">
        <v>182</v>
      </c>
      <c r="Y1776" s="14">
        <v>641</v>
      </c>
      <c r="Z1776" s="14" t="s">
        <v>5991</v>
      </c>
      <c r="AA1776" s="14" t="s">
        <v>2611</v>
      </c>
      <c r="AB1776" s="14" t="s">
        <v>123</v>
      </c>
      <c r="AC1776" s="28"/>
      <c r="AD1776" s="28"/>
      <c r="AE1776" s="28"/>
      <c r="AF1776" s="28"/>
    </row>
    <row r="1777" ht="42.75" spans="1:32">
      <c r="A1777" s="32" t="s">
        <v>63</v>
      </c>
      <c r="B1777" s="14" t="s">
        <v>5992</v>
      </c>
      <c r="C1777" s="14" t="s">
        <v>5993</v>
      </c>
      <c r="D1777" s="14" t="s">
        <v>123</v>
      </c>
      <c r="E1777" s="14" t="s">
        <v>215</v>
      </c>
      <c r="F1777" s="14" t="s">
        <v>106</v>
      </c>
      <c r="G1777" s="14" t="s">
        <v>215</v>
      </c>
      <c r="H1777" s="14" t="s">
        <v>216</v>
      </c>
      <c r="I1777" s="14">
        <v>20</v>
      </c>
      <c r="J1777" s="14"/>
      <c r="K1777" s="14"/>
      <c r="L1777" s="14"/>
      <c r="M1777" s="14"/>
      <c r="N1777" s="14"/>
      <c r="O1777" s="14">
        <v>20</v>
      </c>
      <c r="P1777" s="14"/>
      <c r="Q1777" s="14" t="s">
        <v>119</v>
      </c>
      <c r="R1777" s="14" t="s">
        <v>120</v>
      </c>
      <c r="S1777" s="14" t="s">
        <v>108</v>
      </c>
      <c r="T1777" s="14" t="s">
        <v>120</v>
      </c>
      <c r="U1777" s="14" t="s">
        <v>120</v>
      </c>
      <c r="V1777" s="14" t="s">
        <v>120</v>
      </c>
      <c r="W1777" s="14">
        <v>23</v>
      </c>
      <c r="X1777" s="14">
        <v>75</v>
      </c>
      <c r="Y1777" s="14">
        <v>352</v>
      </c>
      <c r="Z1777" s="14" t="s">
        <v>1774</v>
      </c>
      <c r="AA1777" s="14" t="s">
        <v>1725</v>
      </c>
      <c r="AB1777" s="14" t="s">
        <v>123</v>
      </c>
      <c r="AC1777" s="28"/>
      <c r="AD1777" s="28"/>
      <c r="AE1777" s="28"/>
      <c r="AF1777" s="28"/>
    </row>
    <row r="1778" ht="142.5" spans="1:32">
      <c r="A1778" s="32" t="s">
        <v>63</v>
      </c>
      <c r="B1778" s="14" t="s">
        <v>5994</v>
      </c>
      <c r="C1778" s="14" t="s">
        <v>5995</v>
      </c>
      <c r="D1778" s="14" t="s">
        <v>123</v>
      </c>
      <c r="E1778" s="14" t="s">
        <v>1733</v>
      </c>
      <c r="F1778" s="14" t="s">
        <v>106</v>
      </c>
      <c r="G1778" s="14" t="s">
        <v>1733</v>
      </c>
      <c r="H1778" s="14" t="s">
        <v>1734</v>
      </c>
      <c r="I1778" s="14">
        <v>28</v>
      </c>
      <c r="J1778" s="14">
        <v>28</v>
      </c>
      <c r="K1778" s="14">
        <v>28</v>
      </c>
      <c r="L1778" s="14"/>
      <c r="M1778" s="14"/>
      <c r="N1778" s="14"/>
      <c r="O1778" s="14"/>
      <c r="P1778" s="14"/>
      <c r="Q1778" s="14" t="s">
        <v>119</v>
      </c>
      <c r="R1778" s="14" t="s">
        <v>120</v>
      </c>
      <c r="S1778" s="14" t="s">
        <v>108</v>
      </c>
      <c r="T1778" s="14" t="s">
        <v>120</v>
      </c>
      <c r="U1778" s="14" t="s">
        <v>120</v>
      </c>
      <c r="V1778" s="14" t="s">
        <v>120</v>
      </c>
      <c r="W1778" s="14">
        <v>14</v>
      </c>
      <c r="X1778" s="14">
        <v>56</v>
      </c>
      <c r="Y1778" s="14">
        <v>151</v>
      </c>
      <c r="Z1778" s="14" t="s">
        <v>5996</v>
      </c>
      <c r="AA1778" s="14" t="s">
        <v>5997</v>
      </c>
      <c r="AB1778" s="14" t="s">
        <v>123</v>
      </c>
      <c r="AC1778" s="28"/>
      <c r="AD1778" s="28"/>
      <c r="AE1778" s="28"/>
      <c r="AF1778" s="28"/>
    </row>
    <row r="1779" ht="128.25" spans="1:32">
      <c r="A1779" s="32" t="s">
        <v>63</v>
      </c>
      <c r="B1779" s="14" t="s">
        <v>5998</v>
      </c>
      <c r="C1779" s="14" t="s">
        <v>5999</v>
      </c>
      <c r="D1779" s="14" t="s">
        <v>337</v>
      </c>
      <c r="E1779" s="14" t="s">
        <v>1515</v>
      </c>
      <c r="F1779" s="14" t="s">
        <v>106</v>
      </c>
      <c r="G1779" s="14" t="s">
        <v>357</v>
      </c>
      <c r="H1779" s="14" t="s">
        <v>1517</v>
      </c>
      <c r="I1779" s="14">
        <v>15</v>
      </c>
      <c r="J1779" s="14">
        <v>15</v>
      </c>
      <c r="K1779" s="14"/>
      <c r="L1779" s="14">
        <v>15</v>
      </c>
      <c r="M1779" s="14"/>
      <c r="N1779" s="14"/>
      <c r="O1779" s="14"/>
      <c r="P1779" s="14"/>
      <c r="Q1779" s="14" t="s">
        <v>119</v>
      </c>
      <c r="R1779" s="14" t="s">
        <v>108</v>
      </c>
      <c r="S1779" s="14" t="s">
        <v>108</v>
      </c>
      <c r="T1779" s="14" t="s">
        <v>108</v>
      </c>
      <c r="U1779" s="14" t="s">
        <v>108</v>
      </c>
      <c r="V1779" s="14" t="s">
        <v>120</v>
      </c>
      <c r="W1779" s="14">
        <v>26</v>
      </c>
      <c r="X1779" s="14">
        <v>93</v>
      </c>
      <c r="Y1779" s="14">
        <v>300</v>
      </c>
      <c r="Z1779" s="14" t="s">
        <v>6000</v>
      </c>
      <c r="AA1779" s="14" t="s">
        <v>6001</v>
      </c>
      <c r="AB1779" s="14" t="s">
        <v>337</v>
      </c>
      <c r="AC1779" s="28"/>
      <c r="AD1779" s="28"/>
      <c r="AE1779" s="28"/>
      <c r="AF1779" s="28"/>
    </row>
    <row r="1780" ht="57" spans="1:32">
      <c r="A1780" s="32" t="s">
        <v>63</v>
      </c>
      <c r="B1780" s="14" t="s">
        <v>6002</v>
      </c>
      <c r="C1780" s="14" t="s">
        <v>6003</v>
      </c>
      <c r="D1780" s="14" t="s">
        <v>1116</v>
      </c>
      <c r="E1780" s="14" t="s">
        <v>2365</v>
      </c>
      <c r="F1780" s="14" t="s">
        <v>106</v>
      </c>
      <c r="G1780" s="14" t="s">
        <v>2365</v>
      </c>
      <c r="H1780" s="14" t="s">
        <v>2366</v>
      </c>
      <c r="I1780" s="14">
        <v>600</v>
      </c>
      <c r="J1780" s="14">
        <v>600</v>
      </c>
      <c r="K1780" s="14"/>
      <c r="L1780" s="14">
        <v>600</v>
      </c>
      <c r="M1780" s="14"/>
      <c r="N1780" s="14"/>
      <c r="O1780" s="14"/>
      <c r="P1780" s="14"/>
      <c r="Q1780" s="14" t="s">
        <v>119</v>
      </c>
      <c r="R1780" s="14" t="s">
        <v>108</v>
      </c>
      <c r="S1780" s="14" t="s">
        <v>108</v>
      </c>
      <c r="T1780" s="14" t="s">
        <v>108</v>
      </c>
      <c r="U1780" s="14" t="s">
        <v>108</v>
      </c>
      <c r="V1780" s="14" t="s">
        <v>120</v>
      </c>
      <c r="W1780" s="14">
        <v>94</v>
      </c>
      <c r="X1780" s="14">
        <v>318</v>
      </c>
      <c r="Y1780" s="14">
        <v>1200</v>
      </c>
      <c r="Z1780" s="14" t="s">
        <v>6004</v>
      </c>
      <c r="AA1780" s="14" t="s">
        <v>5480</v>
      </c>
      <c r="AB1780" s="14" t="s">
        <v>1116</v>
      </c>
      <c r="AC1780" s="28"/>
      <c r="AD1780" s="28"/>
      <c r="AE1780" s="28"/>
      <c r="AF1780" s="28"/>
    </row>
    <row r="1781" ht="57" spans="1:32">
      <c r="A1781" s="32" t="s">
        <v>63</v>
      </c>
      <c r="B1781" s="14" t="s">
        <v>6005</v>
      </c>
      <c r="C1781" s="14" t="s">
        <v>6006</v>
      </c>
      <c r="D1781" s="14" t="s">
        <v>1116</v>
      </c>
      <c r="E1781" s="14" t="s">
        <v>1550</v>
      </c>
      <c r="F1781" s="14" t="s">
        <v>106</v>
      </c>
      <c r="G1781" s="14" t="s">
        <v>1550</v>
      </c>
      <c r="H1781" s="14" t="s">
        <v>1929</v>
      </c>
      <c r="I1781" s="14">
        <v>5</v>
      </c>
      <c r="J1781" s="14">
        <v>5</v>
      </c>
      <c r="K1781" s="14"/>
      <c r="L1781" s="14">
        <v>5</v>
      </c>
      <c r="M1781" s="14"/>
      <c r="N1781" s="14"/>
      <c r="O1781" s="14"/>
      <c r="P1781" s="14"/>
      <c r="Q1781" s="14" t="s">
        <v>119</v>
      </c>
      <c r="R1781" s="14" t="s">
        <v>108</v>
      </c>
      <c r="S1781" s="14" t="s">
        <v>120</v>
      </c>
      <c r="T1781" s="14" t="s">
        <v>120</v>
      </c>
      <c r="U1781" s="14" t="s">
        <v>120</v>
      </c>
      <c r="V1781" s="14" t="s">
        <v>120</v>
      </c>
      <c r="W1781" s="14">
        <v>36</v>
      </c>
      <c r="X1781" s="14">
        <v>120</v>
      </c>
      <c r="Y1781" s="14">
        <v>650</v>
      </c>
      <c r="Z1781" s="14" t="s">
        <v>6007</v>
      </c>
      <c r="AA1781" s="14" t="s">
        <v>6008</v>
      </c>
      <c r="AB1781" s="14" t="s">
        <v>1116</v>
      </c>
      <c r="AC1781" s="28"/>
      <c r="AD1781" s="28"/>
      <c r="AE1781" s="28"/>
      <c r="AF1781" s="28"/>
    </row>
    <row r="1782" ht="57" spans="1:32">
      <c r="A1782" s="32" t="s">
        <v>63</v>
      </c>
      <c r="B1782" s="14" t="s">
        <v>6009</v>
      </c>
      <c r="C1782" s="14" t="s">
        <v>6010</v>
      </c>
      <c r="D1782" s="14" t="s">
        <v>1116</v>
      </c>
      <c r="E1782" s="14" t="s">
        <v>2385</v>
      </c>
      <c r="F1782" s="14" t="s">
        <v>106</v>
      </c>
      <c r="G1782" s="14" t="s">
        <v>2385</v>
      </c>
      <c r="H1782" s="14" t="s">
        <v>2386</v>
      </c>
      <c r="I1782" s="14">
        <v>50</v>
      </c>
      <c r="J1782" s="14">
        <v>50</v>
      </c>
      <c r="K1782" s="14"/>
      <c r="L1782" s="14">
        <v>50</v>
      </c>
      <c r="M1782" s="14"/>
      <c r="N1782" s="14"/>
      <c r="O1782" s="14"/>
      <c r="P1782" s="14"/>
      <c r="Q1782" s="14" t="s">
        <v>119</v>
      </c>
      <c r="R1782" s="14" t="s">
        <v>108</v>
      </c>
      <c r="S1782" s="14" t="s">
        <v>120</v>
      </c>
      <c r="T1782" s="14" t="s">
        <v>120</v>
      </c>
      <c r="U1782" s="14" t="s">
        <v>120</v>
      </c>
      <c r="V1782" s="14" t="s">
        <v>120</v>
      </c>
      <c r="W1782" s="14">
        <v>78</v>
      </c>
      <c r="X1782" s="14">
        <v>230</v>
      </c>
      <c r="Y1782" s="14">
        <v>230</v>
      </c>
      <c r="Z1782" s="14" t="s">
        <v>6011</v>
      </c>
      <c r="AA1782" s="14" t="s">
        <v>2470</v>
      </c>
      <c r="AB1782" s="14" t="s">
        <v>1116</v>
      </c>
      <c r="AC1782" s="28"/>
      <c r="AD1782" s="28"/>
      <c r="AE1782" s="28"/>
      <c r="AF1782" s="28"/>
    </row>
    <row r="1783" ht="71.25" spans="1:32">
      <c r="A1783" s="32" t="s">
        <v>63</v>
      </c>
      <c r="B1783" s="14" t="s">
        <v>6012</v>
      </c>
      <c r="C1783" s="14" t="s">
        <v>6013</v>
      </c>
      <c r="D1783" s="14" t="s">
        <v>1116</v>
      </c>
      <c r="E1783" s="14" t="s">
        <v>2407</v>
      </c>
      <c r="F1783" s="14" t="s">
        <v>106</v>
      </c>
      <c r="G1783" s="14" t="s">
        <v>2407</v>
      </c>
      <c r="H1783" s="14" t="s">
        <v>2408</v>
      </c>
      <c r="I1783" s="14">
        <v>40</v>
      </c>
      <c r="J1783" s="14">
        <v>40</v>
      </c>
      <c r="K1783" s="14"/>
      <c r="L1783" s="14">
        <v>40</v>
      </c>
      <c r="M1783" s="14"/>
      <c r="N1783" s="14"/>
      <c r="O1783" s="14"/>
      <c r="P1783" s="14"/>
      <c r="Q1783" s="14" t="s">
        <v>119</v>
      </c>
      <c r="R1783" s="14" t="s">
        <v>108</v>
      </c>
      <c r="S1783" s="14" t="s">
        <v>108</v>
      </c>
      <c r="T1783" s="14" t="s">
        <v>108</v>
      </c>
      <c r="U1783" s="14" t="s">
        <v>108</v>
      </c>
      <c r="V1783" s="14" t="s">
        <v>120</v>
      </c>
      <c r="W1783" s="14">
        <v>163</v>
      </c>
      <c r="X1783" s="14">
        <v>557</v>
      </c>
      <c r="Y1783" s="14">
        <v>842</v>
      </c>
      <c r="Z1783" s="14" t="s">
        <v>6014</v>
      </c>
      <c r="AA1783" s="14" t="s">
        <v>5909</v>
      </c>
      <c r="AB1783" s="14" t="s">
        <v>1116</v>
      </c>
      <c r="AC1783" s="28"/>
      <c r="AD1783" s="28"/>
      <c r="AE1783" s="28"/>
      <c r="AF1783" s="28"/>
    </row>
    <row r="1784" ht="57" spans="1:32">
      <c r="A1784" s="32" t="s">
        <v>63</v>
      </c>
      <c r="B1784" s="14" t="s">
        <v>6015</v>
      </c>
      <c r="C1784" s="14" t="s">
        <v>6016</v>
      </c>
      <c r="D1784" s="14" t="s">
        <v>1116</v>
      </c>
      <c r="E1784" s="14" t="s">
        <v>3513</v>
      </c>
      <c r="F1784" s="14" t="s">
        <v>106</v>
      </c>
      <c r="G1784" s="14" t="s">
        <v>3513</v>
      </c>
      <c r="H1784" s="14" t="s">
        <v>3514</v>
      </c>
      <c r="I1784" s="14">
        <v>34</v>
      </c>
      <c r="J1784" s="14">
        <v>31</v>
      </c>
      <c r="K1784" s="14"/>
      <c r="L1784" s="14">
        <v>31</v>
      </c>
      <c r="M1784" s="14"/>
      <c r="N1784" s="14"/>
      <c r="O1784" s="14"/>
      <c r="P1784" s="14">
        <v>3</v>
      </c>
      <c r="Q1784" s="14" t="s">
        <v>107</v>
      </c>
      <c r="R1784" s="14" t="s">
        <v>108</v>
      </c>
      <c r="S1784" s="14" t="s">
        <v>108</v>
      </c>
      <c r="T1784" s="14" t="s">
        <v>108</v>
      </c>
      <c r="U1784" s="14" t="s">
        <v>108</v>
      </c>
      <c r="V1784" s="14" t="s">
        <v>120</v>
      </c>
      <c r="W1784" s="14">
        <v>149</v>
      </c>
      <c r="X1784" s="14">
        <v>467</v>
      </c>
      <c r="Y1784" s="14">
        <v>1250</v>
      </c>
      <c r="Z1784" s="14" t="s">
        <v>1774</v>
      </c>
      <c r="AA1784" s="14" t="s">
        <v>6017</v>
      </c>
      <c r="AB1784" s="14" t="s">
        <v>1116</v>
      </c>
      <c r="AC1784" s="28"/>
      <c r="AD1784" s="28"/>
      <c r="AE1784" s="28"/>
      <c r="AF1784" s="28"/>
    </row>
    <row r="1785" ht="71.25" spans="1:32">
      <c r="A1785" s="32" t="s">
        <v>63</v>
      </c>
      <c r="B1785" s="14" t="s">
        <v>6018</v>
      </c>
      <c r="C1785" s="14" t="s">
        <v>6019</v>
      </c>
      <c r="D1785" s="14" t="s">
        <v>545</v>
      </c>
      <c r="E1785" s="14" t="s">
        <v>1945</v>
      </c>
      <c r="F1785" s="14" t="s">
        <v>106</v>
      </c>
      <c r="G1785" s="14" t="s">
        <v>1946</v>
      </c>
      <c r="H1785" s="14" t="s">
        <v>1947</v>
      </c>
      <c r="I1785" s="14">
        <v>120</v>
      </c>
      <c r="J1785" s="14">
        <v>120</v>
      </c>
      <c r="K1785" s="14"/>
      <c r="L1785" s="14">
        <v>120</v>
      </c>
      <c r="M1785" s="14"/>
      <c r="N1785" s="14"/>
      <c r="O1785" s="14"/>
      <c r="P1785" s="14"/>
      <c r="Q1785" s="14" t="s">
        <v>119</v>
      </c>
      <c r="R1785" s="14" t="s">
        <v>108</v>
      </c>
      <c r="S1785" s="14" t="s">
        <v>120</v>
      </c>
      <c r="T1785" s="14" t="s">
        <v>120</v>
      </c>
      <c r="U1785" s="14" t="s">
        <v>120</v>
      </c>
      <c r="V1785" s="14" t="s">
        <v>120</v>
      </c>
      <c r="W1785" s="14">
        <v>84</v>
      </c>
      <c r="X1785" s="14">
        <v>287</v>
      </c>
      <c r="Y1785" s="14">
        <v>842</v>
      </c>
      <c r="Z1785" s="14" t="s">
        <v>1197</v>
      </c>
      <c r="AA1785" s="14" t="s">
        <v>6020</v>
      </c>
      <c r="AB1785" s="14" t="s">
        <v>545</v>
      </c>
      <c r="AC1785" s="28"/>
      <c r="AD1785" s="28"/>
      <c r="AE1785" s="28"/>
      <c r="AF1785" s="28"/>
    </row>
    <row r="1786" ht="85.5" spans="1:32">
      <c r="A1786" s="32" t="s">
        <v>63</v>
      </c>
      <c r="B1786" s="14" t="s">
        <v>6021</v>
      </c>
      <c r="C1786" s="14" t="s">
        <v>6022</v>
      </c>
      <c r="D1786" s="14" t="s">
        <v>658</v>
      </c>
      <c r="E1786" s="14" t="s">
        <v>744</v>
      </c>
      <c r="F1786" s="14" t="s">
        <v>106</v>
      </c>
      <c r="G1786" s="14" t="s">
        <v>660</v>
      </c>
      <c r="H1786" s="14" t="s">
        <v>2477</v>
      </c>
      <c r="I1786" s="14">
        <v>46</v>
      </c>
      <c r="J1786" s="14">
        <v>46</v>
      </c>
      <c r="K1786" s="14"/>
      <c r="L1786" s="14"/>
      <c r="M1786" s="14"/>
      <c r="N1786" s="14">
        <v>46</v>
      </c>
      <c r="O1786" s="14"/>
      <c r="P1786" s="14"/>
      <c r="Q1786" s="14" t="s">
        <v>119</v>
      </c>
      <c r="R1786" s="14" t="s">
        <v>108</v>
      </c>
      <c r="S1786" s="14" t="s">
        <v>108</v>
      </c>
      <c r="T1786" s="14" t="s">
        <v>108</v>
      </c>
      <c r="U1786" s="14" t="s">
        <v>108</v>
      </c>
      <c r="V1786" s="14" t="s">
        <v>120</v>
      </c>
      <c r="W1786" s="14">
        <v>59</v>
      </c>
      <c r="X1786" s="14">
        <v>163</v>
      </c>
      <c r="Y1786" s="14">
        <v>2412</v>
      </c>
      <c r="Z1786" s="14" t="s">
        <v>6023</v>
      </c>
      <c r="AA1786" s="14" t="s">
        <v>6024</v>
      </c>
      <c r="AB1786" s="14" t="s">
        <v>658</v>
      </c>
      <c r="AC1786" s="28"/>
      <c r="AD1786" s="28"/>
      <c r="AE1786" s="28"/>
      <c r="AF1786" s="28"/>
    </row>
    <row r="1787" ht="42.75" spans="1:32">
      <c r="A1787" s="32" t="s">
        <v>63</v>
      </c>
      <c r="B1787" s="14" t="s">
        <v>6025</v>
      </c>
      <c r="C1787" s="14" t="s">
        <v>6026</v>
      </c>
      <c r="D1787" s="14" t="s">
        <v>763</v>
      </c>
      <c r="E1787" s="14" t="s">
        <v>785</v>
      </c>
      <c r="F1787" s="14" t="s">
        <v>106</v>
      </c>
      <c r="G1787" s="14" t="s">
        <v>765</v>
      </c>
      <c r="H1787" s="14" t="s">
        <v>786</v>
      </c>
      <c r="I1787" s="14">
        <v>50</v>
      </c>
      <c r="J1787" s="14">
        <v>50</v>
      </c>
      <c r="K1787" s="14"/>
      <c r="L1787" s="14"/>
      <c r="M1787" s="14"/>
      <c r="N1787" s="14">
        <v>50</v>
      </c>
      <c r="O1787" s="14"/>
      <c r="P1787" s="14"/>
      <c r="Q1787" s="14" t="s">
        <v>119</v>
      </c>
      <c r="R1787" s="14" t="s">
        <v>108</v>
      </c>
      <c r="S1787" s="14" t="s">
        <v>108</v>
      </c>
      <c r="T1787" s="14" t="s">
        <v>120</v>
      </c>
      <c r="U1787" s="14" t="s">
        <v>120</v>
      </c>
      <c r="V1787" s="14" t="s">
        <v>120</v>
      </c>
      <c r="W1787" s="14">
        <v>80</v>
      </c>
      <c r="X1787" s="14">
        <v>272</v>
      </c>
      <c r="Y1787" s="14">
        <v>1560</v>
      </c>
      <c r="Z1787" s="14" t="s">
        <v>1197</v>
      </c>
      <c r="AA1787" s="14" t="s">
        <v>6027</v>
      </c>
      <c r="AB1787" s="14" t="s">
        <v>763</v>
      </c>
      <c r="AC1787" s="28"/>
      <c r="AD1787" s="28"/>
      <c r="AE1787" s="28"/>
      <c r="AF1787" s="28"/>
    </row>
    <row r="1788" ht="85.5" spans="1:32">
      <c r="A1788" s="32" t="s">
        <v>63</v>
      </c>
      <c r="B1788" s="14" t="s">
        <v>6028</v>
      </c>
      <c r="C1788" s="14" t="s">
        <v>6029</v>
      </c>
      <c r="D1788" s="14" t="s">
        <v>790</v>
      </c>
      <c r="E1788" s="14" t="s">
        <v>4228</v>
      </c>
      <c r="F1788" s="14" t="s">
        <v>106</v>
      </c>
      <c r="G1788" s="14" t="s">
        <v>4229</v>
      </c>
      <c r="H1788" s="14" t="s">
        <v>4230</v>
      </c>
      <c r="I1788" s="14">
        <v>29</v>
      </c>
      <c r="J1788" s="14">
        <v>29</v>
      </c>
      <c r="K1788" s="14"/>
      <c r="L1788" s="14">
        <v>29</v>
      </c>
      <c r="M1788" s="14"/>
      <c r="N1788" s="14"/>
      <c r="O1788" s="14"/>
      <c r="P1788" s="14"/>
      <c r="Q1788" s="14" t="s">
        <v>119</v>
      </c>
      <c r="R1788" s="14" t="s">
        <v>108</v>
      </c>
      <c r="S1788" s="14" t="s">
        <v>120</v>
      </c>
      <c r="T1788" s="14" t="s">
        <v>120</v>
      </c>
      <c r="U1788" s="14" t="s">
        <v>120</v>
      </c>
      <c r="V1788" s="14" t="s">
        <v>120</v>
      </c>
      <c r="W1788" s="14">
        <v>5</v>
      </c>
      <c r="X1788" s="14">
        <v>16</v>
      </c>
      <c r="Y1788" s="14">
        <v>42</v>
      </c>
      <c r="Z1788" s="14" t="s">
        <v>1197</v>
      </c>
      <c r="AA1788" s="14" t="s">
        <v>6030</v>
      </c>
      <c r="AB1788" s="14" t="s">
        <v>790</v>
      </c>
      <c r="AC1788" s="28"/>
      <c r="AD1788" s="28"/>
      <c r="AE1788" s="28"/>
      <c r="AF1788" s="28"/>
    </row>
    <row r="1789" ht="99.75" spans="1:32">
      <c r="A1789" s="32" t="s">
        <v>63</v>
      </c>
      <c r="B1789" s="14" t="s">
        <v>6031</v>
      </c>
      <c r="C1789" s="14" t="s">
        <v>6032</v>
      </c>
      <c r="D1789" s="14" t="s">
        <v>790</v>
      </c>
      <c r="E1789" s="14" t="s">
        <v>4228</v>
      </c>
      <c r="F1789" s="14" t="s">
        <v>106</v>
      </c>
      <c r="G1789" s="14" t="s">
        <v>4229</v>
      </c>
      <c r="H1789" s="14" t="s">
        <v>4230</v>
      </c>
      <c r="I1789" s="14">
        <v>120</v>
      </c>
      <c r="J1789" s="14">
        <v>120</v>
      </c>
      <c r="K1789" s="14"/>
      <c r="L1789" s="14">
        <v>120</v>
      </c>
      <c r="M1789" s="14"/>
      <c r="N1789" s="14"/>
      <c r="O1789" s="14"/>
      <c r="P1789" s="14"/>
      <c r="Q1789" s="14" t="s">
        <v>119</v>
      </c>
      <c r="R1789" s="14" t="s">
        <v>108</v>
      </c>
      <c r="S1789" s="14" t="s">
        <v>120</v>
      </c>
      <c r="T1789" s="14" t="s">
        <v>120</v>
      </c>
      <c r="U1789" s="14" t="s">
        <v>120</v>
      </c>
      <c r="V1789" s="14" t="s">
        <v>120</v>
      </c>
      <c r="W1789" s="14">
        <v>8</v>
      </c>
      <c r="X1789" s="14">
        <v>15</v>
      </c>
      <c r="Y1789" s="14">
        <v>145</v>
      </c>
      <c r="Z1789" s="14" t="s">
        <v>1197</v>
      </c>
      <c r="AA1789" s="14" t="s">
        <v>6033</v>
      </c>
      <c r="AB1789" s="14" t="s">
        <v>790</v>
      </c>
      <c r="AC1789" s="28"/>
      <c r="AD1789" s="28"/>
      <c r="AE1789" s="28"/>
      <c r="AF1789" s="28"/>
    </row>
    <row r="1790" ht="128.25" spans="1:32">
      <c r="A1790" s="32" t="s">
        <v>63</v>
      </c>
      <c r="B1790" s="14" t="s">
        <v>6034</v>
      </c>
      <c r="C1790" s="14" t="s">
        <v>6035</v>
      </c>
      <c r="D1790" s="14" t="s">
        <v>790</v>
      </c>
      <c r="E1790" s="14" t="s">
        <v>4285</v>
      </c>
      <c r="F1790" s="14" t="s">
        <v>106</v>
      </c>
      <c r="G1790" s="14" t="s">
        <v>4285</v>
      </c>
      <c r="H1790" s="14" t="s">
        <v>4286</v>
      </c>
      <c r="I1790" s="14">
        <v>26.3</v>
      </c>
      <c r="J1790" s="14">
        <v>26.3</v>
      </c>
      <c r="K1790" s="14">
        <v>26.3</v>
      </c>
      <c r="L1790" s="14"/>
      <c r="M1790" s="14"/>
      <c r="N1790" s="14"/>
      <c r="O1790" s="14"/>
      <c r="P1790" s="14"/>
      <c r="Q1790" s="14" t="s">
        <v>119</v>
      </c>
      <c r="R1790" s="14" t="s">
        <v>108</v>
      </c>
      <c r="S1790" s="14" t="s">
        <v>120</v>
      </c>
      <c r="T1790" s="14" t="s">
        <v>120</v>
      </c>
      <c r="U1790" s="14" t="s">
        <v>120</v>
      </c>
      <c r="V1790" s="14" t="s">
        <v>120</v>
      </c>
      <c r="W1790" s="14">
        <v>25</v>
      </c>
      <c r="X1790" s="14">
        <v>65</v>
      </c>
      <c r="Y1790" s="14">
        <v>125</v>
      </c>
      <c r="Z1790" s="14" t="s">
        <v>1197</v>
      </c>
      <c r="AA1790" s="14" t="s">
        <v>6036</v>
      </c>
      <c r="AB1790" s="14" t="s">
        <v>790</v>
      </c>
      <c r="AC1790" s="28"/>
      <c r="AD1790" s="28"/>
      <c r="AE1790" s="28"/>
      <c r="AF1790" s="28"/>
    </row>
    <row r="1791" ht="114" spans="1:32">
      <c r="A1791" s="32" t="s">
        <v>63</v>
      </c>
      <c r="B1791" s="14" t="s">
        <v>6037</v>
      </c>
      <c r="C1791" s="14" t="s">
        <v>6038</v>
      </c>
      <c r="D1791" s="14" t="s">
        <v>828</v>
      </c>
      <c r="E1791" s="14" t="s">
        <v>1238</v>
      </c>
      <c r="F1791" s="14" t="s">
        <v>106</v>
      </c>
      <c r="G1791" s="14" t="s">
        <v>1238</v>
      </c>
      <c r="H1791" s="14" t="s">
        <v>1239</v>
      </c>
      <c r="I1791" s="14">
        <v>70</v>
      </c>
      <c r="J1791" s="14">
        <v>70</v>
      </c>
      <c r="K1791" s="14"/>
      <c r="L1791" s="14"/>
      <c r="M1791" s="14"/>
      <c r="N1791" s="14">
        <v>70</v>
      </c>
      <c r="O1791" s="14"/>
      <c r="P1791" s="14"/>
      <c r="Q1791" s="14" t="s">
        <v>119</v>
      </c>
      <c r="R1791" s="14" t="s">
        <v>108</v>
      </c>
      <c r="S1791" s="14" t="s">
        <v>120</v>
      </c>
      <c r="T1791" s="14" t="s">
        <v>120</v>
      </c>
      <c r="U1791" s="14" t="s">
        <v>120</v>
      </c>
      <c r="V1791" s="14" t="s">
        <v>120</v>
      </c>
      <c r="W1791" s="14">
        <v>18</v>
      </c>
      <c r="X1791" s="14">
        <v>64</v>
      </c>
      <c r="Y1791" s="14">
        <v>265</v>
      </c>
      <c r="Z1791" s="14" t="s">
        <v>2116</v>
      </c>
      <c r="AA1791" s="14" t="s">
        <v>6039</v>
      </c>
      <c r="AB1791" s="14" t="s">
        <v>828</v>
      </c>
      <c r="AC1791" s="28"/>
      <c r="AD1791" s="28"/>
      <c r="AE1791" s="28"/>
      <c r="AF1791" s="28"/>
    </row>
    <row r="1792" ht="71.25" spans="1:32">
      <c r="A1792" s="32" t="s">
        <v>63</v>
      </c>
      <c r="B1792" s="14" t="s">
        <v>6040</v>
      </c>
      <c r="C1792" s="14" t="s">
        <v>6041</v>
      </c>
      <c r="D1792" s="14" t="s">
        <v>828</v>
      </c>
      <c r="E1792" s="14" t="s">
        <v>1238</v>
      </c>
      <c r="F1792" s="14" t="s">
        <v>106</v>
      </c>
      <c r="G1792" s="14" t="s">
        <v>1238</v>
      </c>
      <c r="H1792" s="14" t="s">
        <v>1239</v>
      </c>
      <c r="I1792" s="14">
        <v>11</v>
      </c>
      <c r="J1792" s="14">
        <v>11</v>
      </c>
      <c r="K1792" s="14"/>
      <c r="L1792" s="14"/>
      <c r="M1792" s="14"/>
      <c r="N1792" s="14">
        <v>11</v>
      </c>
      <c r="O1792" s="14"/>
      <c r="P1792" s="14"/>
      <c r="Q1792" s="14" t="s">
        <v>119</v>
      </c>
      <c r="R1792" s="14" t="s">
        <v>108</v>
      </c>
      <c r="S1792" s="14" t="s">
        <v>120</v>
      </c>
      <c r="T1792" s="14" t="s">
        <v>120</v>
      </c>
      <c r="U1792" s="14" t="s">
        <v>120</v>
      </c>
      <c r="V1792" s="14" t="s">
        <v>108</v>
      </c>
      <c r="W1792" s="14">
        <v>185</v>
      </c>
      <c r="X1792" s="14">
        <v>684</v>
      </c>
      <c r="Y1792" s="14">
        <v>684</v>
      </c>
      <c r="Z1792" s="14" t="s">
        <v>2116</v>
      </c>
      <c r="AA1792" s="14" t="s">
        <v>6042</v>
      </c>
      <c r="AB1792" s="14" t="s">
        <v>828</v>
      </c>
      <c r="AC1792" s="28"/>
      <c r="AD1792" s="28"/>
      <c r="AE1792" s="28"/>
      <c r="AF1792" s="28"/>
    </row>
    <row r="1793" ht="128.25" spans="1:32">
      <c r="A1793" s="32" t="s">
        <v>63</v>
      </c>
      <c r="B1793" s="14" t="s">
        <v>6043</v>
      </c>
      <c r="C1793" s="14" t="s">
        <v>6044</v>
      </c>
      <c r="D1793" s="14" t="s">
        <v>828</v>
      </c>
      <c r="E1793" s="14" t="s">
        <v>1248</v>
      </c>
      <c r="F1793" s="14" t="s">
        <v>106</v>
      </c>
      <c r="G1793" s="14" t="s">
        <v>1248</v>
      </c>
      <c r="H1793" s="14" t="s">
        <v>1249</v>
      </c>
      <c r="I1793" s="14">
        <v>60</v>
      </c>
      <c r="J1793" s="14">
        <v>60</v>
      </c>
      <c r="K1793" s="14"/>
      <c r="L1793" s="14"/>
      <c r="M1793" s="14"/>
      <c r="N1793" s="14">
        <v>60</v>
      </c>
      <c r="O1793" s="14"/>
      <c r="P1793" s="14"/>
      <c r="Q1793" s="14" t="s">
        <v>119</v>
      </c>
      <c r="R1793" s="14" t="s">
        <v>108</v>
      </c>
      <c r="S1793" s="14" t="s">
        <v>120</v>
      </c>
      <c r="T1793" s="14" t="s">
        <v>120</v>
      </c>
      <c r="U1793" s="14" t="s">
        <v>120</v>
      </c>
      <c r="V1793" s="14" t="s">
        <v>120</v>
      </c>
      <c r="W1793" s="14">
        <v>22</v>
      </c>
      <c r="X1793" s="14">
        <v>41</v>
      </c>
      <c r="Y1793" s="14">
        <v>135</v>
      </c>
      <c r="Z1793" s="14" t="s">
        <v>1197</v>
      </c>
      <c r="AA1793" s="14" t="s">
        <v>6045</v>
      </c>
      <c r="AB1793" s="14" t="s">
        <v>828</v>
      </c>
      <c r="AC1793" s="28"/>
      <c r="AD1793" s="28"/>
      <c r="AE1793" s="28"/>
      <c r="AF1793" s="28"/>
    </row>
    <row r="1794" ht="142.5" spans="1:32">
      <c r="A1794" s="32" t="s">
        <v>63</v>
      </c>
      <c r="B1794" s="14" t="s">
        <v>6046</v>
      </c>
      <c r="C1794" s="14" t="s">
        <v>6047</v>
      </c>
      <c r="D1794" s="14" t="s">
        <v>828</v>
      </c>
      <c r="E1794" s="14" t="s">
        <v>846</v>
      </c>
      <c r="F1794" s="14" t="s">
        <v>106</v>
      </c>
      <c r="G1794" s="14" t="s">
        <v>846</v>
      </c>
      <c r="H1794" s="14" t="s">
        <v>847</v>
      </c>
      <c r="I1794" s="14">
        <v>30</v>
      </c>
      <c r="J1794" s="14">
        <v>30</v>
      </c>
      <c r="K1794" s="14"/>
      <c r="L1794" s="14"/>
      <c r="M1794" s="14"/>
      <c r="N1794" s="14">
        <v>30</v>
      </c>
      <c r="O1794" s="14"/>
      <c r="P1794" s="14"/>
      <c r="Q1794" s="14" t="s">
        <v>119</v>
      </c>
      <c r="R1794" s="14" t="s">
        <v>108</v>
      </c>
      <c r="S1794" s="14" t="s">
        <v>120</v>
      </c>
      <c r="T1794" s="14" t="s">
        <v>120</v>
      </c>
      <c r="U1794" s="14" t="s">
        <v>120</v>
      </c>
      <c r="V1794" s="14" t="s">
        <v>120</v>
      </c>
      <c r="W1794" s="14">
        <v>26</v>
      </c>
      <c r="X1794" s="14">
        <v>93</v>
      </c>
      <c r="Y1794" s="14">
        <v>399</v>
      </c>
      <c r="Z1794" s="14" t="s">
        <v>2116</v>
      </c>
      <c r="AA1794" s="14" t="s">
        <v>6048</v>
      </c>
      <c r="AB1794" s="14" t="s">
        <v>828</v>
      </c>
      <c r="AC1794" s="28"/>
      <c r="AD1794" s="28"/>
      <c r="AE1794" s="28"/>
      <c r="AF1794" s="28"/>
    </row>
    <row r="1795" ht="142.5" spans="1:32">
      <c r="A1795" s="32" t="s">
        <v>63</v>
      </c>
      <c r="B1795" s="14" t="s">
        <v>6049</v>
      </c>
      <c r="C1795" s="14" t="s">
        <v>6050</v>
      </c>
      <c r="D1795" s="14" t="s">
        <v>828</v>
      </c>
      <c r="E1795" s="14" t="s">
        <v>1225</v>
      </c>
      <c r="F1795" s="14" t="s">
        <v>106</v>
      </c>
      <c r="G1795" s="14" t="s">
        <v>1225</v>
      </c>
      <c r="H1795" s="14" t="s">
        <v>1226</v>
      </c>
      <c r="I1795" s="14">
        <v>32</v>
      </c>
      <c r="J1795" s="14">
        <v>32</v>
      </c>
      <c r="K1795" s="14"/>
      <c r="L1795" s="14"/>
      <c r="M1795" s="14"/>
      <c r="N1795" s="14">
        <v>32</v>
      </c>
      <c r="O1795" s="14"/>
      <c r="P1795" s="14"/>
      <c r="Q1795" s="14" t="s">
        <v>119</v>
      </c>
      <c r="R1795" s="14" t="s">
        <v>108</v>
      </c>
      <c r="S1795" s="14" t="s">
        <v>108</v>
      </c>
      <c r="T1795" s="14" t="s">
        <v>120</v>
      </c>
      <c r="U1795" s="14" t="s">
        <v>120</v>
      </c>
      <c r="V1795" s="14" t="s">
        <v>120</v>
      </c>
      <c r="W1795" s="14">
        <v>12</v>
      </c>
      <c r="X1795" s="14">
        <v>34</v>
      </c>
      <c r="Y1795" s="14">
        <v>236</v>
      </c>
      <c r="Z1795" s="14" t="s">
        <v>2116</v>
      </c>
      <c r="AA1795" s="14" t="s">
        <v>6051</v>
      </c>
      <c r="AB1795" s="14" t="s">
        <v>828</v>
      </c>
      <c r="AC1795" s="28"/>
      <c r="AD1795" s="28"/>
      <c r="AE1795" s="28"/>
      <c r="AF1795" s="28"/>
    </row>
    <row r="1796" ht="142.5" spans="1:32">
      <c r="A1796" s="32" t="s">
        <v>63</v>
      </c>
      <c r="B1796" s="14" t="s">
        <v>6052</v>
      </c>
      <c r="C1796" s="14" t="s">
        <v>6053</v>
      </c>
      <c r="D1796" s="14" t="s">
        <v>828</v>
      </c>
      <c r="E1796" s="14" t="s">
        <v>851</v>
      </c>
      <c r="F1796" s="14" t="s">
        <v>106</v>
      </c>
      <c r="G1796" s="14" t="s">
        <v>6054</v>
      </c>
      <c r="H1796" s="14" t="s">
        <v>853</v>
      </c>
      <c r="I1796" s="14">
        <v>120</v>
      </c>
      <c r="J1796" s="14">
        <v>120</v>
      </c>
      <c r="K1796" s="14"/>
      <c r="L1796" s="14"/>
      <c r="M1796" s="14"/>
      <c r="N1796" s="14">
        <v>120</v>
      </c>
      <c r="O1796" s="14"/>
      <c r="P1796" s="14"/>
      <c r="Q1796" s="14" t="s">
        <v>119</v>
      </c>
      <c r="R1796" s="14" t="s">
        <v>108</v>
      </c>
      <c r="S1796" s="14" t="s">
        <v>108</v>
      </c>
      <c r="T1796" s="14" t="s">
        <v>120</v>
      </c>
      <c r="U1796" s="14" t="s">
        <v>120</v>
      </c>
      <c r="V1796" s="14" t="s">
        <v>120</v>
      </c>
      <c r="W1796" s="14">
        <v>87</v>
      </c>
      <c r="X1796" s="14">
        <v>327</v>
      </c>
      <c r="Y1796" s="14">
        <v>1897</v>
      </c>
      <c r="Z1796" s="14" t="s">
        <v>4156</v>
      </c>
      <c r="AA1796" s="14" t="s">
        <v>6055</v>
      </c>
      <c r="AB1796" s="14" t="s">
        <v>828</v>
      </c>
      <c r="AC1796" s="28"/>
      <c r="AD1796" s="28"/>
      <c r="AE1796" s="28"/>
      <c r="AF1796" s="28"/>
    </row>
    <row r="1797" ht="199.5" spans="1:32">
      <c r="A1797" s="32" t="s">
        <v>63</v>
      </c>
      <c r="B1797" s="14" t="s">
        <v>6056</v>
      </c>
      <c r="C1797" s="14" t="s">
        <v>6057</v>
      </c>
      <c r="D1797" s="14" t="s">
        <v>1000</v>
      </c>
      <c r="E1797" s="14" t="s">
        <v>1190</v>
      </c>
      <c r="F1797" s="14" t="s">
        <v>106</v>
      </c>
      <c r="G1797" s="14" t="s">
        <v>357</v>
      </c>
      <c r="H1797" s="14" t="s">
        <v>1192</v>
      </c>
      <c r="I1797" s="14">
        <v>120</v>
      </c>
      <c r="J1797" s="14">
        <v>120</v>
      </c>
      <c r="K1797" s="14">
        <v>120</v>
      </c>
      <c r="L1797" s="14"/>
      <c r="M1797" s="14"/>
      <c r="N1797" s="14"/>
      <c r="O1797" s="14"/>
      <c r="P1797" s="14"/>
      <c r="Q1797" s="14" t="s">
        <v>119</v>
      </c>
      <c r="R1797" s="14" t="s">
        <v>108</v>
      </c>
      <c r="S1797" s="14" t="s">
        <v>120</v>
      </c>
      <c r="T1797" s="14" t="s">
        <v>120</v>
      </c>
      <c r="U1797" s="14" t="s">
        <v>120</v>
      </c>
      <c r="V1797" s="14" t="s">
        <v>120</v>
      </c>
      <c r="W1797" s="14">
        <v>23</v>
      </c>
      <c r="X1797" s="14">
        <v>87</v>
      </c>
      <c r="Y1797" s="14">
        <v>2628</v>
      </c>
      <c r="Z1797" s="14" t="s">
        <v>2120</v>
      </c>
      <c r="AA1797" s="14" t="s">
        <v>6058</v>
      </c>
      <c r="AB1797" s="14" t="s">
        <v>1005</v>
      </c>
      <c r="AC1797" s="28"/>
      <c r="AD1797" s="28"/>
      <c r="AE1797" s="28"/>
      <c r="AF1797" s="28"/>
    </row>
    <row r="1798" ht="42.75" spans="1:32">
      <c r="A1798" s="32" t="s">
        <v>63</v>
      </c>
      <c r="B1798" s="14" t="s">
        <v>6059</v>
      </c>
      <c r="C1798" s="14" t="s">
        <v>6060</v>
      </c>
      <c r="D1798" s="14" t="s">
        <v>1000</v>
      </c>
      <c r="E1798" s="14" t="s">
        <v>6061</v>
      </c>
      <c r="F1798" s="14" t="s">
        <v>106</v>
      </c>
      <c r="G1798" s="14" t="s">
        <v>6061</v>
      </c>
      <c r="H1798" s="14" t="s">
        <v>6062</v>
      </c>
      <c r="I1798" s="14">
        <v>30</v>
      </c>
      <c r="J1798" s="14">
        <v>30</v>
      </c>
      <c r="K1798" s="14">
        <v>30</v>
      </c>
      <c r="L1798" s="14"/>
      <c r="M1798" s="14"/>
      <c r="N1798" s="14"/>
      <c r="O1798" s="14"/>
      <c r="P1798" s="14"/>
      <c r="Q1798" s="14" t="s">
        <v>119</v>
      </c>
      <c r="R1798" s="14" t="s">
        <v>108</v>
      </c>
      <c r="S1798" s="14" t="s">
        <v>120</v>
      </c>
      <c r="T1798" s="14" t="s">
        <v>120</v>
      </c>
      <c r="U1798" s="14" t="s">
        <v>120</v>
      </c>
      <c r="V1798" s="14" t="s">
        <v>120</v>
      </c>
      <c r="W1798" s="14">
        <v>29</v>
      </c>
      <c r="X1798" s="14">
        <v>132</v>
      </c>
      <c r="Y1798" s="14">
        <v>2523</v>
      </c>
      <c r="Z1798" s="14" t="s">
        <v>2120</v>
      </c>
      <c r="AA1798" s="14" t="s">
        <v>6063</v>
      </c>
      <c r="AB1798" s="14" t="s">
        <v>1005</v>
      </c>
      <c r="AC1798" s="28"/>
      <c r="AD1798" s="28"/>
      <c r="AE1798" s="28"/>
      <c r="AF1798" s="28"/>
    </row>
    <row r="1799" spans="1:32">
      <c r="A1799" s="18" t="s">
        <v>64</v>
      </c>
      <c r="B1799" s="14">
        <v>21</v>
      </c>
      <c r="C1799" s="14"/>
      <c r="D1799" s="14"/>
      <c r="E1799" s="14"/>
      <c r="F1799" s="14"/>
      <c r="G1799" s="14"/>
      <c r="H1799" s="14"/>
      <c r="I1799" s="14">
        <f t="shared" ref="I1799:P1799" si="45">SUM(I1800:I1820)</f>
        <v>955.7</v>
      </c>
      <c r="J1799" s="14">
        <f t="shared" si="45"/>
        <v>953.7</v>
      </c>
      <c r="K1799" s="14">
        <f t="shared" si="45"/>
        <v>45</v>
      </c>
      <c r="L1799" s="14">
        <f t="shared" si="45"/>
        <v>218</v>
      </c>
      <c r="M1799" s="14">
        <f t="shared" si="45"/>
        <v>0</v>
      </c>
      <c r="N1799" s="14">
        <f t="shared" si="45"/>
        <v>690.7</v>
      </c>
      <c r="O1799" s="14">
        <f t="shared" si="45"/>
        <v>0</v>
      </c>
      <c r="P1799" s="14">
        <f t="shared" si="45"/>
        <v>2</v>
      </c>
      <c r="Q1799" s="14"/>
      <c r="R1799" s="14"/>
      <c r="S1799" s="14"/>
      <c r="T1799" s="14"/>
      <c r="U1799" s="14"/>
      <c r="V1799" s="14"/>
      <c r="W1799" s="14"/>
      <c r="X1799" s="14"/>
      <c r="Y1799" s="14"/>
      <c r="Z1799" s="14"/>
      <c r="AA1799" s="14"/>
      <c r="AB1799" s="14"/>
      <c r="AC1799" s="28"/>
      <c r="AD1799" s="28"/>
      <c r="AE1799" s="28"/>
      <c r="AF1799" s="28"/>
    </row>
    <row r="1800" ht="57" spans="1:32">
      <c r="A1800" s="18" t="s">
        <v>64</v>
      </c>
      <c r="B1800" s="14" t="s">
        <v>6064</v>
      </c>
      <c r="C1800" s="14" t="s">
        <v>6065</v>
      </c>
      <c r="D1800" s="14" t="s">
        <v>123</v>
      </c>
      <c r="E1800" s="14" t="s">
        <v>164</v>
      </c>
      <c r="F1800" s="14" t="s">
        <v>106</v>
      </c>
      <c r="G1800" s="14" t="s">
        <v>164</v>
      </c>
      <c r="H1800" s="14" t="s">
        <v>165</v>
      </c>
      <c r="I1800" s="14">
        <v>25</v>
      </c>
      <c r="J1800" s="14">
        <v>25</v>
      </c>
      <c r="K1800" s="14">
        <v>25</v>
      </c>
      <c r="L1800" s="14"/>
      <c r="M1800" s="14"/>
      <c r="N1800" s="14"/>
      <c r="O1800" s="14"/>
      <c r="P1800" s="14"/>
      <c r="Q1800" s="14" t="s">
        <v>119</v>
      </c>
      <c r="R1800" s="14" t="s">
        <v>108</v>
      </c>
      <c r="S1800" s="14" t="s">
        <v>108</v>
      </c>
      <c r="T1800" s="14" t="s">
        <v>108</v>
      </c>
      <c r="U1800" s="14" t="s">
        <v>108</v>
      </c>
      <c r="V1800" s="14" t="s">
        <v>120</v>
      </c>
      <c r="W1800" s="14">
        <v>91</v>
      </c>
      <c r="X1800" s="14">
        <v>330</v>
      </c>
      <c r="Y1800" s="14">
        <v>771</v>
      </c>
      <c r="Z1800" s="14" t="s">
        <v>2692</v>
      </c>
      <c r="AA1800" s="14" t="s">
        <v>6066</v>
      </c>
      <c r="AB1800" s="14" t="s">
        <v>123</v>
      </c>
      <c r="AC1800" s="28"/>
      <c r="AD1800" s="28"/>
      <c r="AE1800" s="28"/>
      <c r="AF1800" s="28"/>
    </row>
    <row r="1801" ht="57" spans="1:32">
      <c r="A1801" s="18" t="s">
        <v>64</v>
      </c>
      <c r="B1801" s="14" t="s">
        <v>6067</v>
      </c>
      <c r="C1801" s="14" t="s">
        <v>6068</v>
      </c>
      <c r="D1801" s="14" t="s">
        <v>288</v>
      </c>
      <c r="E1801" s="14" t="s">
        <v>289</v>
      </c>
      <c r="F1801" s="14" t="s">
        <v>106</v>
      </c>
      <c r="G1801" s="14" t="s">
        <v>289</v>
      </c>
      <c r="H1801" s="14" t="s">
        <v>290</v>
      </c>
      <c r="I1801" s="14">
        <v>4</v>
      </c>
      <c r="J1801" s="14">
        <v>4</v>
      </c>
      <c r="K1801" s="14"/>
      <c r="L1801" s="14"/>
      <c r="M1801" s="14"/>
      <c r="N1801" s="14">
        <v>4</v>
      </c>
      <c r="O1801" s="14"/>
      <c r="P1801" s="14"/>
      <c r="Q1801" s="14" t="s">
        <v>119</v>
      </c>
      <c r="R1801" s="14" t="s">
        <v>108</v>
      </c>
      <c r="S1801" s="14" t="s">
        <v>108</v>
      </c>
      <c r="T1801" s="14" t="s">
        <v>120</v>
      </c>
      <c r="U1801" s="14" t="s">
        <v>120</v>
      </c>
      <c r="V1801" s="14" t="s">
        <v>120</v>
      </c>
      <c r="W1801" s="14">
        <v>30</v>
      </c>
      <c r="X1801" s="14">
        <v>98</v>
      </c>
      <c r="Y1801" s="14">
        <v>187</v>
      </c>
      <c r="Z1801" s="14" t="s">
        <v>1197</v>
      </c>
      <c r="AA1801" s="14" t="s">
        <v>6069</v>
      </c>
      <c r="AB1801" s="14" t="s">
        <v>288</v>
      </c>
      <c r="AC1801" s="28"/>
      <c r="AD1801" s="28"/>
      <c r="AE1801" s="28"/>
      <c r="AF1801" s="28"/>
    </row>
    <row r="1802" ht="57" spans="1:32">
      <c r="A1802" s="18" t="s">
        <v>64</v>
      </c>
      <c r="B1802" s="14" t="s">
        <v>6070</v>
      </c>
      <c r="C1802" s="14" t="s">
        <v>6071</v>
      </c>
      <c r="D1802" s="14" t="s">
        <v>288</v>
      </c>
      <c r="E1802" s="14" t="s">
        <v>295</v>
      </c>
      <c r="F1802" s="14" t="s">
        <v>106</v>
      </c>
      <c r="G1802" s="14" t="s">
        <v>295</v>
      </c>
      <c r="H1802" s="14" t="s">
        <v>296</v>
      </c>
      <c r="I1802" s="14">
        <v>5</v>
      </c>
      <c r="J1802" s="14">
        <v>5</v>
      </c>
      <c r="K1802" s="14"/>
      <c r="L1802" s="14"/>
      <c r="M1802" s="14"/>
      <c r="N1802" s="14">
        <v>5</v>
      </c>
      <c r="O1802" s="14"/>
      <c r="P1802" s="14"/>
      <c r="Q1802" s="14" t="s">
        <v>119</v>
      </c>
      <c r="R1802" s="14" t="s">
        <v>108</v>
      </c>
      <c r="S1802" s="14" t="s">
        <v>120</v>
      </c>
      <c r="T1802" s="14" t="s">
        <v>120</v>
      </c>
      <c r="U1802" s="14" t="s">
        <v>120</v>
      </c>
      <c r="V1802" s="14" t="s">
        <v>120</v>
      </c>
      <c r="W1802" s="14">
        <v>65</v>
      </c>
      <c r="X1802" s="14">
        <v>225</v>
      </c>
      <c r="Y1802" s="14">
        <v>1000</v>
      </c>
      <c r="Z1802" s="14" t="s">
        <v>1197</v>
      </c>
      <c r="AA1802" s="14" t="s">
        <v>6072</v>
      </c>
      <c r="AB1802" s="14" t="s">
        <v>288</v>
      </c>
      <c r="AC1802" s="28"/>
      <c r="AD1802" s="28"/>
      <c r="AE1802" s="28"/>
      <c r="AF1802" s="28"/>
    </row>
    <row r="1803" ht="71.25" spans="1:32">
      <c r="A1803" s="18" t="s">
        <v>64</v>
      </c>
      <c r="B1803" s="14" t="s">
        <v>6073</v>
      </c>
      <c r="C1803" s="14" t="s">
        <v>6074</v>
      </c>
      <c r="D1803" s="14" t="s">
        <v>288</v>
      </c>
      <c r="E1803" s="14" t="s">
        <v>2893</v>
      </c>
      <c r="F1803" s="14" t="s">
        <v>106</v>
      </c>
      <c r="G1803" s="14" t="s">
        <v>2893</v>
      </c>
      <c r="H1803" s="14" t="s">
        <v>2895</v>
      </c>
      <c r="I1803" s="14">
        <v>20</v>
      </c>
      <c r="J1803" s="14">
        <v>18</v>
      </c>
      <c r="K1803" s="14"/>
      <c r="L1803" s="14"/>
      <c r="M1803" s="14"/>
      <c r="N1803" s="14">
        <v>18</v>
      </c>
      <c r="O1803" s="14"/>
      <c r="P1803" s="14">
        <v>2</v>
      </c>
      <c r="Q1803" s="14" t="s">
        <v>119</v>
      </c>
      <c r="R1803" s="14" t="s">
        <v>120</v>
      </c>
      <c r="S1803" s="14" t="s">
        <v>120</v>
      </c>
      <c r="T1803" s="14" t="s">
        <v>120</v>
      </c>
      <c r="U1803" s="14" t="s">
        <v>120</v>
      </c>
      <c r="V1803" s="14" t="s">
        <v>120</v>
      </c>
      <c r="W1803" s="14">
        <v>60</v>
      </c>
      <c r="X1803" s="14">
        <v>228</v>
      </c>
      <c r="Y1803" s="14">
        <v>1247</v>
      </c>
      <c r="Z1803" s="14" t="s">
        <v>1197</v>
      </c>
      <c r="AA1803" s="14" t="s">
        <v>6075</v>
      </c>
      <c r="AB1803" s="14" t="s">
        <v>288</v>
      </c>
      <c r="AC1803" s="28"/>
      <c r="AD1803" s="28"/>
      <c r="AE1803" s="28"/>
      <c r="AF1803" s="28"/>
    </row>
    <row r="1804" ht="71.25" spans="1:32">
      <c r="A1804" s="18" t="s">
        <v>64</v>
      </c>
      <c r="B1804" s="14" t="s">
        <v>6076</v>
      </c>
      <c r="C1804" s="14" t="s">
        <v>6077</v>
      </c>
      <c r="D1804" s="14" t="s">
        <v>337</v>
      </c>
      <c r="E1804" s="14" t="s">
        <v>338</v>
      </c>
      <c r="F1804" s="14" t="s">
        <v>106</v>
      </c>
      <c r="G1804" s="14" t="s">
        <v>339</v>
      </c>
      <c r="H1804" s="14" t="s">
        <v>340</v>
      </c>
      <c r="I1804" s="14">
        <v>18</v>
      </c>
      <c r="J1804" s="14">
        <v>18</v>
      </c>
      <c r="K1804" s="14"/>
      <c r="L1804" s="14">
        <v>18</v>
      </c>
      <c r="M1804" s="14"/>
      <c r="N1804" s="14"/>
      <c r="O1804" s="14"/>
      <c r="P1804" s="14"/>
      <c r="Q1804" s="14" t="s">
        <v>119</v>
      </c>
      <c r="R1804" s="14" t="s">
        <v>108</v>
      </c>
      <c r="S1804" s="14" t="s">
        <v>108</v>
      </c>
      <c r="T1804" s="14" t="s">
        <v>120</v>
      </c>
      <c r="U1804" s="14" t="s">
        <v>120</v>
      </c>
      <c r="V1804" s="14" t="s">
        <v>120</v>
      </c>
      <c r="W1804" s="14">
        <v>221</v>
      </c>
      <c r="X1804" s="14">
        <v>764</v>
      </c>
      <c r="Y1804" s="14">
        <v>1779</v>
      </c>
      <c r="Z1804" s="14" t="s">
        <v>6078</v>
      </c>
      <c r="AA1804" s="14" t="s">
        <v>6079</v>
      </c>
      <c r="AB1804" s="14" t="s">
        <v>337</v>
      </c>
      <c r="AC1804" s="28"/>
      <c r="AD1804" s="28"/>
      <c r="AE1804" s="28"/>
      <c r="AF1804" s="28"/>
    </row>
    <row r="1805" ht="71.25" spans="1:32">
      <c r="A1805" s="18" t="s">
        <v>64</v>
      </c>
      <c r="B1805" s="14" t="s">
        <v>6080</v>
      </c>
      <c r="C1805" s="14" t="s">
        <v>6081</v>
      </c>
      <c r="D1805" s="14" t="s">
        <v>337</v>
      </c>
      <c r="E1805" s="14" t="s">
        <v>402</v>
      </c>
      <c r="F1805" s="14" t="s">
        <v>106</v>
      </c>
      <c r="G1805" s="14" t="s">
        <v>357</v>
      </c>
      <c r="H1805" s="14" t="s">
        <v>403</v>
      </c>
      <c r="I1805" s="14">
        <v>30</v>
      </c>
      <c r="J1805" s="14">
        <v>30</v>
      </c>
      <c r="K1805" s="14"/>
      <c r="L1805" s="14">
        <v>30</v>
      </c>
      <c r="M1805" s="14"/>
      <c r="N1805" s="14"/>
      <c r="O1805" s="14"/>
      <c r="P1805" s="14"/>
      <c r="Q1805" s="14" t="s">
        <v>119</v>
      </c>
      <c r="R1805" s="14" t="s">
        <v>108</v>
      </c>
      <c r="S1805" s="14" t="s">
        <v>120</v>
      </c>
      <c r="T1805" s="14" t="s">
        <v>120</v>
      </c>
      <c r="U1805" s="14" t="s">
        <v>108</v>
      </c>
      <c r="V1805" s="14" t="s">
        <v>120</v>
      </c>
      <c r="W1805" s="14">
        <v>164</v>
      </c>
      <c r="X1805" s="14">
        <v>601</v>
      </c>
      <c r="Y1805" s="14">
        <v>2249</v>
      </c>
      <c r="Z1805" s="14" t="s">
        <v>6082</v>
      </c>
      <c r="AA1805" s="14" t="s">
        <v>3004</v>
      </c>
      <c r="AB1805" s="14" t="s">
        <v>337</v>
      </c>
      <c r="AC1805" s="28"/>
      <c r="AD1805" s="28"/>
      <c r="AE1805" s="28"/>
      <c r="AF1805" s="28"/>
    </row>
    <row r="1806" ht="57" spans="1:32">
      <c r="A1806" s="18" t="s">
        <v>64</v>
      </c>
      <c r="B1806" s="14" t="s">
        <v>6083</v>
      </c>
      <c r="C1806" s="14" t="s">
        <v>6084</v>
      </c>
      <c r="D1806" s="14" t="s">
        <v>443</v>
      </c>
      <c r="E1806" s="14" t="s">
        <v>485</v>
      </c>
      <c r="F1806" s="14" t="s">
        <v>106</v>
      </c>
      <c r="G1806" s="14" t="s">
        <v>3266</v>
      </c>
      <c r="H1806" s="14" t="s">
        <v>487</v>
      </c>
      <c r="I1806" s="14">
        <v>30</v>
      </c>
      <c r="J1806" s="14">
        <v>30</v>
      </c>
      <c r="K1806" s="14"/>
      <c r="L1806" s="14"/>
      <c r="M1806" s="14"/>
      <c r="N1806" s="14">
        <v>30</v>
      </c>
      <c r="O1806" s="14"/>
      <c r="P1806" s="14"/>
      <c r="Q1806" s="14" t="s">
        <v>119</v>
      </c>
      <c r="R1806" s="14" t="s">
        <v>108</v>
      </c>
      <c r="S1806" s="14" t="s">
        <v>108</v>
      </c>
      <c r="T1806" s="14" t="s">
        <v>120</v>
      </c>
      <c r="U1806" s="14" t="s">
        <v>120</v>
      </c>
      <c r="V1806" s="14" t="s">
        <v>120</v>
      </c>
      <c r="W1806" s="14">
        <v>43</v>
      </c>
      <c r="X1806" s="14">
        <v>184</v>
      </c>
      <c r="Y1806" s="14">
        <v>363</v>
      </c>
      <c r="Z1806" s="14" t="s">
        <v>3176</v>
      </c>
      <c r="AA1806" s="14" t="s">
        <v>6085</v>
      </c>
      <c r="AB1806" s="14" t="s">
        <v>443</v>
      </c>
      <c r="AC1806" s="28"/>
      <c r="AD1806" s="28"/>
      <c r="AE1806" s="28"/>
      <c r="AF1806" s="28"/>
    </row>
    <row r="1807" ht="57" spans="1:32">
      <c r="A1807" s="18" t="s">
        <v>64</v>
      </c>
      <c r="B1807" s="14" t="s">
        <v>6086</v>
      </c>
      <c r="C1807" s="14" t="s">
        <v>6087</v>
      </c>
      <c r="D1807" s="14" t="s">
        <v>443</v>
      </c>
      <c r="E1807" s="14" t="s">
        <v>495</v>
      </c>
      <c r="F1807" s="14" t="s">
        <v>106</v>
      </c>
      <c r="G1807" s="14" t="s">
        <v>5073</v>
      </c>
      <c r="H1807" s="14" t="s">
        <v>497</v>
      </c>
      <c r="I1807" s="14">
        <v>15</v>
      </c>
      <c r="J1807" s="14">
        <v>15</v>
      </c>
      <c r="K1807" s="14"/>
      <c r="L1807" s="14"/>
      <c r="M1807" s="14"/>
      <c r="N1807" s="14">
        <v>15</v>
      </c>
      <c r="O1807" s="14"/>
      <c r="P1807" s="14"/>
      <c r="Q1807" s="14" t="s">
        <v>119</v>
      </c>
      <c r="R1807" s="14" t="s">
        <v>108</v>
      </c>
      <c r="S1807" s="14" t="s">
        <v>108</v>
      </c>
      <c r="T1807" s="14" t="s">
        <v>120</v>
      </c>
      <c r="U1807" s="14" t="s">
        <v>120</v>
      </c>
      <c r="V1807" s="14" t="s">
        <v>120</v>
      </c>
      <c r="W1807" s="14">
        <v>18</v>
      </c>
      <c r="X1807" s="14">
        <v>72</v>
      </c>
      <c r="Y1807" s="14">
        <v>260</v>
      </c>
      <c r="Z1807" s="14" t="s">
        <v>3176</v>
      </c>
      <c r="AA1807" s="14" t="s">
        <v>6088</v>
      </c>
      <c r="AB1807" s="14" t="s">
        <v>443</v>
      </c>
      <c r="AC1807" s="28"/>
      <c r="AD1807" s="28"/>
      <c r="AE1807" s="28"/>
      <c r="AF1807" s="28"/>
    </row>
    <row r="1808" ht="57" spans="1:32">
      <c r="A1808" s="18" t="s">
        <v>64</v>
      </c>
      <c r="B1808" s="14" t="s">
        <v>6089</v>
      </c>
      <c r="C1808" s="14" t="s">
        <v>6090</v>
      </c>
      <c r="D1808" s="14" t="s">
        <v>443</v>
      </c>
      <c r="E1808" s="14" t="s">
        <v>460</v>
      </c>
      <c r="F1808" s="14" t="s">
        <v>106</v>
      </c>
      <c r="G1808" s="14" t="s">
        <v>460</v>
      </c>
      <c r="H1808" s="14" t="s">
        <v>462</v>
      </c>
      <c r="I1808" s="14">
        <v>7</v>
      </c>
      <c r="J1808" s="14">
        <v>7</v>
      </c>
      <c r="K1808" s="14"/>
      <c r="L1808" s="14"/>
      <c r="M1808" s="14"/>
      <c r="N1808" s="14">
        <v>7</v>
      </c>
      <c r="O1808" s="14"/>
      <c r="P1808" s="14"/>
      <c r="Q1808" s="14" t="s">
        <v>119</v>
      </c>
      <c r="R1808" s="14" t="s">
        <v>108</v>
      </c>
      <c r="S1808" s="14" t="s">
        <v>108</v>
      </c>
      <c r="T1808" s="14" t="s">
        <v>120</v>
      </c>
      <c r="U1808" s="14" t="s">
        <v>120</v>
      </c>
      <c r="V1808" s="14" t="s">
        <v>120</v>
      </c>
      <c r="W1808" s="14">
        <v>182</v>
      </c>
      <c r="X1808" s="14">
        <v>679</v>
      </c>
      <c r="Y1808" s="14">
        <v>1521</v>
      </c>
      <c r="Z1808" s="14" t="s">
        <v>3176</v>
      </c>
      <c r="AA1808" s="14" t="s">
        <v>6091</v>
      </c>
      <c r="AB1808" s="14" t="s">
        <v>443</v>
      </c>
      <c r="AC1808" s="28"/>
      <c r="AD1808" s="28"/>
      <c r="AE1808" s="28"/>
      <c r="AF1808" s="28"/>
    </row>
    <row r="1809" ht="57" spans="1:32">
      <c r="A1809" s="18" t="s">
        <v>64</v>
      </c>
      <c r="B1809" s="14" t="s">
        <v>6092</v>
      </c>
      <c r="C1809" s="14" t="s">
        <v>6093</v>
      </c>
      <c r="D1809" s="14" t="s">
        <v>443</v>
      </c>
      <c r="E1809" s="14" t="s">
        <v>468</v>
      </c>
      <c r="F1809" s="14" t="s">
        <v>106</v>
      </c>
      <c r="G1809" s="14" t="s">
        <v>3308</v>
      </c>
      <c r="H1809" s="14" t="s">
        <v>470</v>
      </c>
      <c r="I1809" s="14">
        <v>8</v>
      </c>
      <c r="J1809" s="14">
        <v>8</v>
      </c>
      <c r="K1809" s="14"/>
      <c r="L1809" s="14"/>
      <c r="M1809" s="14"/>
      <c r="N1809" s="14">
        <v>8</v>
      </c>
      <c r="O1809" s="14"/>
      <c r="P1809" s="14"/>
      <c r="Q1809" s="14" t="s">
        <v>119</v>
      </c>
      <c r="R1809" s="14" t="s">
        <v>108</v>
      </c>
      <c r="S1809" s="14" t="s">
        <v>108</v>
      </c>
      <c r="T1809" s="14" t="s">
        <v>120</v>
      </c>
      <c r="U1809" s="14" t="s">
        <v>120</v>
      </c>
      <c r="V1809" s="14" t="s">
        <v>120</v>
      </c>
      <c r="W1809" s="14">
        <v>20</v>
      </c>
      <c r="X1809" s="14">
        <v>62</v>
      </c>
      <c r="Y1809" s="14">
        <v>160</v>
      </c>
      <c r="Z1809" s="14" t="s">
        <v>3176</v>
      </c>
      <c r="AA1809" s="14" t="s">
        <v>6094</v>
      </c>
      <c r="AB1809" s="14" t="s">
        <v>443</v>
      </c>
      <c r="AC1809" s="28"/>
      <c r="AD1809" s="28"/>
      <c r="AE1809" s="28"/>
      <c r="AF1809" s="28"/>
    </row>
    <row r="1810" ht="142.5" spans="1:32">
      <c r="A1810" s="18" t="s">
        <v>64</v>
      </c>
      <c r="B1810" s="14" t="s">
        <v>6095</v>
      </c>
      <c r="C1810" s="14" t="s">
        <v>6096</v>
      </c>
      <c r="D1810" s="14" t="s">
        <v>1116</v>
      </c>
      <c r="E1810" s="14" t="s">
        <v>6097</v>
      </c>
      <c r="F1810" s="14" t="s">
        <v>106</v>
      </c>
      <c r="G1810" s="14" t="s">
        <v>1116</v>
      </c>
      <c r="H1810" s="14" t="s">
        <v>3429</v>
      </c>
      <c r="I1810" s="14">
        <v>70</v>
      </c>
      <c r="J1810" s="14">
        <v>70</v>
      </c>
      <c r="K1810" s="14"/>
      <c r="L1810" s="14">
        <v>70</v>
      </c>
      <c r="M1810" s="14"/>
      <c r="N1810" s="14"/>
      <c r="O1810" s="14"/>
      <c r="P1810" s="14"/>
      <c r="Q1810" s="14" t="s">
        <v>119</v>
      </c>
      <c r="R1810" s="14" t="s">
        <v>108</v>
      </c>
      <c r="S1810" s="14" t="s">
        <v>108</v>
      </c>
      <c r="T1810" s="14" t="s">
        <v>120</v>
      </c>
      <c r="U1810" s="14" t="s">
        <v>120</v>
      </c>
      <c r="V1810" s="14" t="s">
        <v>120</v>
      </c>
      <c r="W1810" s="14">
        <v>623</v>
      </c>
      <c r="X1810" s="14">
        <v>2316</v>
      </c>
      <c r="Y1810" s="14">
        <v>4236</v>
      </c>
      <c r="Z1810" s="14" t="s">
        <v>6098</v>
      </c>
      <c r="AA1810" s="14" t="s">
        <v>6098</v>
      </c>
      <c r="AB1810" s="14" t="s">
        <v>1116</v>
      </c>
      <c r="AC1810" s="28"/>
      <c r="AD1810" s="28"/>
      <c r="AE1810" s="28"/>
      <c r="AF1810" s="28"/>
    </row>
    <row r="1811" ht="114" spans="1:32">
      <c r="A1811" s="18" t="s">
        <v>64</v>
      </c>
      <c r="B1811" s="14" t="s">
        <v>6099</v>
      </c>
      <c r="C1811" s="14" t="s">
        <v>6100</v>
      </c>
      <c r="D1811" s="14" t="s">
        <v>1116</v>
      </c>
      <c r="E1811" s="14" t="s">
        <v>1329</v>
      </c>
      <c r="F1811" s="14" t="s">
        <v>106</v>
      </c>
      <c r="G1811" s="14" t="s">
        <v>1329</v>
      </c>
      <c r="H1811" s="14" t="s">
        <v>1330</v>
      </c>
      <c r="I1811" s="14">
        <v>50</v>
      </c>
      <c r="J1811" s="14">
        <v>50</v>
      </c>
      <c r="K1811" s="14"/>
      <c r="L1811" s="14">
        <v>50</v>
      </c>
      <c r="M1811" s="14"/>
      <c r="N1811" s="14"/>
      <c r="O1811" s="14"/>
      <c r="P1811" s="14"/>
      <c r="Q1811" s="14" t="s">
        <v>119</v>
      </c>
      <c r="R1811" s="14" t="s">
        <v>108</v>
      </c>
      <c r="S1811" s="14" t="s">
        <v>120</v>
      </c>
      <c r="T1811" s="14" t="s">
        <v>120</v>
      </c>
      <c r="U1811" s="14" t="s">
        <v>120</v>
      </c>
      <c r="V1811" s="14" t="s">
        <v>120</v>
      </c>
      <c r="W1811" s="14">
        <v>156</v>
      </c>
      <c r="X1811" s="14">
        <v>536</v>
      </c>
      <c r="Y1811" s="14">
        <v>1562</v>
      </c>
      <c r="Z1811" s="14" t="s">
        <v>6098</v>
      </c>
      <c r="AA1811" s="14" t="s">
        <v>6098</v>
      </c>
      <c r="AB1811" s="14" t="s">
        <v>1116</v>
      </c>
      <c r="AC1811" s="28"/>
      <c r="AD1811" s="28"/>
      <c r="AE1811" s="28"/>
      <c r="AF1811" s="28"/>
    </row>
    <row r="1812" ht="99.75" spans="1:32">
      <c r="A1812" s="18" t="s">
        <v>64</v>
      </c>
      <c r="B1812" s="14" t="s">
        <v>6101</v>
      </c>
      <c r="C1812" s="14" t="s">
        <v>6102</v>
      </c>
      <c r="D1812" s="14" t="s">
        <v>545</v>
      </c>
      <c r="E1812" s="14" t="s">
        <v>1945</v>
      </c>
      <c r="F1812" s="14" t="s">
        <v>106</v>
      </c>
      <c r="G1812" s="14" t="s">
        <v>6103</v>
      </c>
      <c r="H1812" s="14" t="s">
        <v>6104</v>
      </c>
      <c r="I1812" s="14">
        <v>50</v>
      </c>
      <c r="J1812" s="14">
        <v>50</v>
      </c>
      <c r="K1812" s="14"/>
      <c r="L1812" s="14">
        <v>50</v>
      </c>
      <c r="M1812" s="14"/>
      <c r="N1812" s="14"/>
      <c r="O1812" s="14"/>
      <c r="P1812" s="14"/>
      <c r="Q1812" s="14" t="s">
        <v>119</v>
      </c>
      <c r="R1812" s="14" t="s">
        <v>108</v>
      </c>
      <c r="S1812" s="14" t="s">
        <v>120</v>
      </c>
      <c r="T1812" s="14" t="s">
        <v>120</v>
      </c>
      <c r="U1812" s="14" t="s">
        <v>120</v>
      </c>
      <c r="V1812" s="14" t="s">
        <v>120</v>
      </c>
      <c r="W1812" s="14">
        <v>223</v>
      </c>
      <c r="X1812" s="14">
        <v>786</v>
      </c>
      <c r="Y1812" s="14">
        <v>24181</v>
      </c>
      <c r="Z1812" s="14" t="s">
        <v>1197</v>
      </c>
      <c r="AA1812" s="14" t="s">
        <v>6105</v>
      </c>
      <c r="AB1812" s="14" t="s">
        <v>545</v>
      </c>
      <c r="AC1812" s="28"/>
      <c r="AD1812" s="28"/>
      <c r="AE1812" s="28"/>
      <c r="AF1812" s="28"/>
    </row>
    <row r="1813" ht="85.5" spans="1:32">
      <c r="A1813" s="18" t="s">
        <v>64</v>
      </c>
      <c r="B1813" s="14" t="s">
        <v>6106</v>
      </c>
      <c r="C1813" s="14" t="s">
        <v>6107</v>
      </c>
      <c r="D1813" s="14" t="s">
        <v>658</v>
      </c>
      <c r="E1813" s="14" t="s">
        <v>2111</v>
      </c>
      <c r="F1813" s="14" t="s">
        <v>106</v>
      </c>
      <c r="G1813" s="14" t="s">
        <v>2017</v>
      </c>
      <c r="H1813" s="14" t="s">
        <v>2112</v>
      </c>
      <c r="I1813" s="14">
        <v>20</v>
      </c>
      <c r="J1813" s="14">
        <v>20</v>
      </c>
      <c r="K1813" s="14"/>
      <c r="L1813" s="14"/>
      <c r="M1813" s="14"/>
      <c r="N1813" s="14">
        <v>20</v>
      </c>
      <c r="O1813" s="14"/>
      <c r="P1813" s="14"/>
      <c r="Q1813" s="14" t="s">
        <v>119</v>
      </c>
      <c r="R1813" s="14" t="s">
        <v>108</v>
      </c>
      <c r="S1813" s="14" t="s">
        <v>120</v>
      </c>
      <c r="T1813" s="14" t="s">
        <v>120</v>
      </c>
      <c r="U1813" s="14" t="s">
        <v>120</v>
      </c>
      <c r="V1813" s="14" t="s">
        <v>120</v>
      </c>
      <c r="W1813" s="14">
        <v>127</v>
      </c>
      <c r="X1813" s="14">
        <v>435</v>
      </c>
      <c r="Y1813" s="14">
        <v>2364</v>
      </c>
      <c r="Z1813" s="14" t="s">
        <v>6108</v>
      </c>
      <c r="AA1813" s="14" t="s">
        <v>5307</v>
      </c>
      <c r="AB1813" s="14" t="s">
        <v>658</v>
      </c>
      <c r="AC1813" s="28"/>
      <c r="AD1813" s="28"/>
      <c r="AE1813" s="28"/>
      <c r="AF1813" s="28"/>
    </row>
    <row r="1814" ht="99.75" spans="1:32">
      <c r="A1814" s="18" t="s">
        <v>64</v>
      </c>
      <c r="B1814" s="14" t="s">
        <v>6109</v>
      </c>
      <c r="C1814" s="14" t="s">
        <v>6110</v>
      </c>
      <c r="D1814" s="14" t="s">
        <v>658</v>
      </c>
      <c r="E1814" s="14" t="s">
        <v>752</v>
      </c>
      <c r="F1814" s="14" t="s">
        <v>106</v>
      </c>
      <c r="G1814" s="14" t="s">
        <v>6111</v>
      </c>
      <c r="H1814" s="14" t="s">
        <v>753</v>
      </c>
      <c r="I1814" s="14">
        <v>6</v>
      </c>
      <c r="J1814" s="14">
        <v>6</v>
      </c>
      <c r="K1814" s="14"/>
      <c r="L1814" s="14"/>
      <c r="M1814" s="14"/>
      <c r="N1814" s="14">
        <v>6</v>
      </c>
      <c r="O1814" s="14"/>
      <c r="P1814" s="14"/>
      <c r="Q1814" s="14" t="s">
        <v>119</v>
      </c>
      <c r="R1814" s="14" t="s">
        <v>108</v>
      </c>
      <c r="S1814" s="14" t="s">
        <v>108</v>
      </c>
      <c r="T1814" s="14" t="s">
        <v>120</v>
      </c>
      <c r="U1814" s="14" t="s">
        <v>120</v>
      </c>
      <c r="V1814" s="14" t="s">
        <v>120</v>
      </c>
      <c r="W1814" s="14">
        <v>56</v>
      </c>
      <c r="X1814" s="14">
        <v>213</v>
      </c>
      <c r="Y1814" s="14">
        <v>760</v>
      </c>
      <c r="Z1814" s="14" t="s">
        <v>1197</v>
      </c>
      <c r="AA1814" s="14" t="s">
        <v>6112</v>
      </c>
      <c r="AB1814" s="14" t="s">
        <v>658</v>
      </c>
      <c r="AC1814" s="28"/>
      <c r="AD1814" s="28"/>
      <c r="AE1814" s="28"/>
      <c r="AF1814" s="28"/>
    </row>
    <row r="1815" ht="71.25" spans="1:32">
      <c r="A1815" s="18" t="s">
        <v>64</v>
      </c>
      <c r="B1815" s="14" t="s">
        <v>6113</v>
      </c>
      <c r="C1815" s="14" t="s">
        <v>6114</v>
      </c>
      <c r="D1815" s="14" t="s">
        <v>763</v>
      </c>
      <c r="E1815" s="14" t="s">
        <v>764</v>
      </c>
      <c r="F1815" s="14" t="s">
        <v>106</v>
      </c>
      <c r="G1815" s="14" t="s">
        <v>765</v>
      </c>
      <c r="H1815" s="14" t="s">
        <v>2028</v>
      </c>
      <c r="I1815" s="14">
        <v>12</v>
      </c>
      <c r="J1815" s="14">
        <v>12</v>
      </c>
      <c r="K1815" s="14"/>
      <c r="L1815" s="14"/>
      <c r="M1815" s="14"/>
      <c r="N1815" s="14">
        <v>12</v>
      </c>
      <c r="O1815" s="14"/>
      <c r="P1815" s="14"/>
      <c r="Q1815" s="14" t="s">
        <v>119</v>
      </c>
      <c r="R1815" s="14" t="s">
        <v>108</v>
      </c>
      <c r="S1815" s="14" t="s">
        <v>108</v>
      </c>
      <c r="T1815" s="14" t="s">
        <v>120</v>
      </c>
      <c r="U1815" s="14" t="s">
        <v>120</v>
      </c>
      <c r="V1815" s="14" t="s">
        <v>120</v>
      </c>
      <c r="W1815" s="14">
        <v>75</v>
      </c>
      <c r="X1815" s="14">
        <v>310</v>
      </c>
      <c r="Y1815" s="14">
        <v>1200</v>
      </c>
      <c r="Z1815" s="14" t="s">
        <v>1197</v>
      </c>
      <c r="AA1815" s="14" t="s">
        <v>6115</v>
      </c>
      <c r="AB1815" s="14" t="s">
        <v>763</v>
      </c>
      <c r="AC1815" s="28"/>
      <c r="AD1815" s="28"/>
      <c r="AE1815" s="28"/>
      <c r="AF1815" s="28"/>
    </row>
    <row r="1816" ht="42.75" spans="1:32">
      <c r="A1816" s="18" t="s">
        <v>64</v>
      </c>
      <c r="B1816" s="14" t="s">
        <v>6116</v>
      </c>
      <c r="C1816" s="14" t="s">
        <v>6117</v>
      </c>
      <c r="D1816" s="14" t="s">
        <v>763</v>
      </c>
      <c r="E1816" s="14" t="s">
        <v>785</v>
      </c>
      <c r="F1816" s="14" t="s">
        <v>106</v>
      </c>
      <c r="G1816" s="14" t="s">
        <v>765</v>
      </c>
      <c r="H1816" s="14" t="s">
        <v>786</v>
      </c>
      <c r="I1816" s="14">
        <v>30</v>
      </c>
      <c r="J1816" s="14">
        <v>30</v>
      </c>
      <c r="K1816" s="14"/>
      <c r="L1816" s="14"/>
      <c r="M1816" s="14"/>
      <c r="N1816" s="14">
        <v>30</v>
      </c>
      <c r="O1816" s="14"/>
      <c r="P1816" s="14"/>
      <c r="Q1816" s="14" t="s">
        <v>119</v>
      </c>
      <c r="R1816" s="14" t="s">
        <v>108</v>
      </c>
      <c r="S1816" s="14" t="s">
        <v>108</v>
      </c>
      <c r="T1816" s="14" t="s">
        <v>120</v>
      </c>
      <c r="U1816" s="14" t="s">
        <v>120</v>
      </c>
      <c r="V1816" s="14" t="s">
        <v>120</v>
      </c>
      <c r="W1816" s="14">
        <v>80</v>
      </c>
      <c r="X1816" s="14">
        <v>272</v>
      </c>
      <c r="Y1816" s="14">
        <v>1560</v>
      </c>
      <c r="Z1816" s="14" t="s">
        <v>1197</v>
      </c>
      <c r="AA1816" s="14" t="s">
        <v>6118</v>
      </c>
      <c r="AB1816" s="14" t="s">
        <v>763</v>
      </c>
      <c r="AC1816" s="28"/>
      <c r="AD1816" s="28"/>
      <c r="AE1816" s="28"/>
      <c r="AF1816" s="28"/>
    </row>
    <row r="1817" ht="99.75" spans="1:32">
      <c r="A1817" s="18" t="s">
        <v>64</v>
      </c>
      <c r="B1817" s="14" t="s">
        <v>6119</v>
      </c>
      <c r="C1817" s="14" t="s">
        <v>6120</v>
      </c>
      <c r="D1817" s="14" t="s">
        <v>857</v>
      </c>
      <c r="E1817" s="14" t="s">
        <v>858</v>
      </c>
      <c r="F1817" s="14" t="s">
        <v>106</v>
      </c>
      <c r="G1817" s="14" t="s">
        <v>858</v>
      </c>
      <c r="H1817" s="14" t="s">
        <v>859</v>
      </c>
      <c r="I1817" s="14">
        <v>15</v>
      </c>
      <c r="J1817" s="14">
        <v>15</v>
      </c>
      <c r="K1817" s="14"/>
      <c r="L1817" s="14"/>
      <c r="M1817" s="14"/>
      <c r="N1817" s="14">
        <v>15</v>
      </c>
      <c r="O1817" s="14"/>
      <c r="P1817" s="14"/>
      <c r="Q1817" s="14" t="s">
        <v>119</v>
      </c>
      <c r="R1817" s="14" t="s">
        <v>108</v>
      </c>
      <c r="S1817" s="14" t="s">
        <v>120</v>
      </c>
      <c r="T1817" s="14" t="s">
        <v>120</v>
      </c>
      <c r="U1817" s="14" t="s">
        <v>120</v>
      </c>
      <c r="V1817" s="14" t="s">
        <v>120</v>
      </c>
      <c r="W1817" s="14">
        <v>78</v>
      </c>
      <c r="X1817" s="14">
        <v>251</v>
      </c>
      <c r="Y1817" s="14">
        <v>1234</v>
      </c>
      <c r="Z1817" s="14" t="s">
        <v>6121</v>
      </c>
      <c r="AA1817" s="14" t="s">
        <v>6122</v>
      </c>
      <c r="AB1817" s="14" t="s">
        <v>857</v>
      </c>
      <c r="AC1817" s="28"/>
      <c r="AD1817" s="28"/>
      <c r="AE1817" s="28"/>
      <c r="AF1817" s="28"/>
    </row>
    <row r="1818" ht="57" spans="1:32">
      <c r="A1818" s="18" t="s">
        <v>64</v>
      </c>
      <c r="B1818" s="14" t="s">
        <v>6123</v>
      </c>
      <c r="C1818" s="14" t="s">
        <v>6124</v>
      </c>
      <c r="D1818" s="14" t="s">
        <v>857</v>
      </c>
      <c r="E1818" s="14" t="s">
        <v>884</v>
      </c>
      <c r="F1818" s="14" t="s">
        <v>106</v>
      </c>
      <c r="G1818" s="14" t="s">
        <v>884</v>
      </c>
      <c r="H1818" s="14" t="s">
        <v>885</v>
      </c>
      <c r="I1818" s="14">
        <v>3.2</v>
      </c>
      <c r="J1818" s="14">
        <v>3.2</v>
      </c>
      <c r="K1818" s="14"/>
      <c r="L1818" s="14"/>
      <c r="M1818" s="14"/>
      <c r="N1818" s="14">
        <v>3.2</v>
      </c>
      <c r="O1818" s="14"/>
      <c r="P1818" s="14"/>
      <c r="Q1818" s="14" t="s">
        <v>119</v>
      </c>
      <c r="R1818" s="14" t="s">
        <v>108</v>
      </c>
      <c r="S1818" s="14" t="s">
        <v>108</v>
      </c>
      <c r="T1818" s="14" t="s">
        <v>120</v>
      </c>
      <c r="U1818" s="14" t="s">
        <v>120</v>
      </c>
      <c r="V1818" s="14" t="s">
        <v>120</v>
      </c>
      <c r="W1818" s="14">
        <v>45</v>
      </c>
      <c r="X1818" s="14">
        <v>163</v>
      </c>
      <c r="Y1818" s="14">
        <v>325</v>
      </c>
      <c r="Z1818" s="14" t="s">
        <v>6125</v>
      </c>
      <c r="AA1818" s="14" t="s">
        <v>6126</v>
      </c>
      <c r="AB1818" s="14" t="s">
        <v>857</v>
      </c>
      <c r="AC1818" s="28"/>
      <c r="AD1818" s="28"/>
      <c r="AE1818" s="28"/>
      <c r="AF1818" s="28"/>
    </row>
    <row r="1819" ht="99.75" spans="1:32">
      <c r="A1819" s="18" t="s">
        <v>64</v>
      </c>
      <c r="B1819" s="14" t="s">
        <v>6127</v>
      </c>
      <c r="C1819" s="14" t="s">
        <v>6128</v>
      </c>
      <c r="D1819" s="14" t="s">
        <v>6129</v>
      </c>
      <c r="E1819" s="14" t="s">
        <v>6130</v>
      </c>
      <c r="F1819" s="14" t="s">
        <v>106</v>
      </c>
      <c r="G1819" s="14" t="s">
        <v>660</v>
      </c>
      <c r="H1819" s="14" t="s">
        <v>929</v>
      </c>
      <c r="I1819" s="14">
        <v>517.5</v>
      </c>
      <c r="J1819" s="14">
        <v>517.5</v>
      </c>
      <c r="K1819" s="14"/>
      <c r="L1819" s="14"/>
      <c r="M1819" s="14"/>
      <c r="N1819" s="14">
        <v>517.5</v>
      </c>
      <c r="O1819" s="14"/>
      <c r="P1819" s="14"/>
      <c r="Q1819" s="14" t="s">
        <v>119</v>
      </c>
      <c r="R1819" s="14" t="s">
        <v>108</v>
      </c>
      <c r="S1819" s="14" t="s">
        <v>120</v>
      </c>
      <c r="T1819" s="14" t="s">
        <v>120</v>
      </c>
      <c r="U1819" s="14" t="s">
        <v>120</v>
      </c>
      <c r="V1819" s="14" t="s">
        <v>120</v>
      </c>
      <c r="W1819" s="14">
        <v>32500</v>
      </c>
      <c r="X1819" s="14">
        <v>97500</v>
      </c>
      <c r="Y1819" s="14">
        <v>121563</v>
      </c>
      <c r="Z1819" s="14" t="s">
        <v>6131</v>
      </c>
      <c r="AA1819" s="14" t="s">
        <v>5972</v>
      </c>
      <c r="AB1819" s="14" t="s">
        <v>928</v>
      </c>
      <c r="AC1819" s="28"/>
      <c r="AD1819" s="28"/>
      <c r="AE1819" s="28"/>
      <c r="AF1819" s="28"/>
    </row>
    <row r="1820" ht="42.75" spans="1:32">
      <c r="A1820" s="18" t="s">
        <v>64</v>
      </c>
      <c r="B1820" s="14" t="s">
        <v>6132</v>
      </c>
      <c r="C1820" s="14" t="s">
        <v>6133</v>
      </c>
      <c r="D1820" s="14" t="s">
        <v>1000</v>
      </c>
      <c r="E1820" s="14" t="s">
        <v>1054</v>
      </c>
      <c r="F1820" s="14" t="s">
        <v>106</v>
      </c>
      <c r="G1820" s="14" t="s">
        <v>1054</v>
      </c>
      <c r="H1820" s="14" t="s">
        <v>1055</v>
      </c>
      <c r="I1820" s="14">
        <v>20</v>
      </c>
      <c r="J1820" s="14">
        <v>20</v>
      </c>
      <c r="K1820" s="14">
        <v>20</v>
      </c>
      <c r="L1820" s="14"/>
      <c r="M1820" s="14"/>
      <c r="N1820" s="14"/>
      <c r="O1820" s="14"/>
      <c r="P1820" s="14"/>
      <c r="Q1820" s="14" t="s">
        <v>119</v>
      </c>
      <c r="R1820" s="14" t="s">
        <v>108</v>
      </c>
      <c r="S1820" s="14" t="s">
        <v>108</v>
      </c>
      <c r="T1820" s="14" t="s">
        <v>108</v>
      </c>
      <c r="U1820" s="14" t="s">
        <v>108</v>
      </c>
      <c r="V1820" s="14" t="s">
        <v>120</v>
      </c>
      <c r="W1820" s="14">
        <v>276</v>
      </c>
      <c r="X1820" s="14">
        <v>967</v>
      </c>
      <c r="Y1820" s="14">
        <v>967</v>
      </c>
      <c r="Z1820" s="14" t="s">
        <v>2120</v>
      </c>
      <c r="AA1820" s="14" t="s">
        <v>6063</v>
      </c>
      <c r="AB1820" s="14" t="s">
        <v>1005</v>
      </c>
      <c r="AC1820" s="28"/>
      <c r="AD1820" s="28"/>
      <c r="AE1820" s="28"/>
      <c r="AF1820" s="28"/>
    </row>
    <row r="1821" spans="1:32">
      <c r="A1821" s="30" t="s">
        <v>65</v>
      </c>
      <c r="B1821" s="14">
        <v>34</v>
      </c>
      <c r="C1821" s="14"/>
      <c r="D1821" s="14"/>
      <c r="E1821" s="14"/>
      <c r="F1821" s="14"/>
      <c r="G1821" s="14"/>
      <c r="H1821" s="14"/>
      <c r="I1821" s="14">
        <f t="shared" ref="I1821:P1821" si="46">SUM(I1822:I1855)</f>
        <v>2215.9</v>
      </c>
      <c r="J1821" s="14">
        <f t="shared" si="46"/>
        <v>2205.9</v>
      </c>
      <c r="K1821" s="14">
        <f t="shared" si="46"/>
        <v>274</v>
      </c>
      <c r="L1821" s="14">
        <f t="shared" si="46"/>
        <v>875.4</v>
      </c>
      <c r="M1821" s="14">
        <f t="shared" si="46"/>
        <v>18</v>
      </c>
      <c r="N1821" s="14">
        <f t="shared" si="46"/>
        <v>1038.5</v>
      </c>
      <c r="O1821" s="14">
        <f t="shared" si="46"/>
        <v>0</v>
      </c>
      <c r="P1821" s="14">
        <f t="shared" si="46"/>
        <v>10</v>
      </c>
      <c r="Q1821" s="14"/>
      <c r="R1821" s="14"/>
      <c r="S1821" s="14"/>
      <c r="T1821" s="14"/>
      <c r="U1821" s="14"/>
      <c r="V1821" s="14"/>
      <c r="W1821" s="14"/>
      <c r="X1821" s="14"/>
      <c r="Y1821" s="14"/>
      <c r="Z1821" s="14"/>
      <c r="AA1821" s="14"/>
      <c r="AB1821" s="14"/>
      <c r="AC1821" s="28"/>
      <c r="AD1821" s="28"/>
      <c r="AE1821" s="28"/>
      <c r="AF1821" s="28"/>
    </row>
    <row r="1822" ht="99.75" spans="1:32">
      <c r="A1822" s="30" t="s">
        <v>65</v>
      </c>
      <c r="B1822" s="14" t="s">
        <v>6134</v>
      </c>
      <c r="C1822" s="14" t="s">
        <v>6135</v>
      </c>
      <c r="D1822" s="14" t="s">
        <v>288</v>
      </c>
      <c r="E1822" s="14" t="s">
        <v>295</v>
      </c>
      <c r="F1822" s="14" t="s">
        <v>106</v>
      </c>
      <c r="G1822" s="14" t="s">
        <v>295</v>
      </c>
      <c r="H1822" s="14" t="s">
        <v>296</v>
      </c>
      <c r="I1822" s="14">
        <v>40</v>
      </c>
      <c r="J1822" s="14">
        <v>40</v>
      </c>
      <c r="K1822" s="14"/>
      <c r="L1822" s="14"/>
      <c r="M1822" s="14"/>
      <c r="N1822" s="14">
        <v>40</v>
      </c>
      <c r="O1822" s="14"/>
      <c r="P1822" s="14"/>
      <c r="Q1822" s="14" t="s">
        <v>119</v>
      </c>
      <c r="R1822" s="14" t="s">
        <v>108</v>
      </c>
      <c r="S1822" s="14" t="s">
        <v>120</v>
      </c>
      <c r="T1822" s="14" t="s">
        <v>120</v>
      </c>
      <c r="U1822" s="14" t="s">
        <v>120</v>
      </c>
      <c r="V1822" s="14" t="s">
        <v>120</v>
      </c>
      <c r="W1822" s="14">
        <v>26</v>
      </c>
      <c r="X1822" s="14">
        <v>104</v>
      </c>
      <c r="Y1822" s="14">
        <v>300</v>
      </c>
      <c r="Z1822" s="14" t="s">
        <v>1197</v>
      </c>
      <c r="AA1822" s="14" t="s">
        <v>6136</v>
      </c>
      <c r="AB1822" s="14" t="s">
        <v>288</v>
      </c>
      <c r="AC1822" s="28"/>
      <c r="AD1822" s="28"/>
      <c r="AE1822" s="28"/>
      <c r="AF1822" s="28"/>
    </row>
    <row r="1823" ht="42.75" spans="1:32">
      <c r="A1823" s="30" t="s">
        <v>65</v>
      </c>
      <c r="B1823" s="14" t="s">
        <v>6137</v>
      </c>
      <c r="C1823" s="14" t="s">
        <v>6138</v>
      </c>
      <c r="D1823" s="14" t="s">
        <v>288</v>
      </c>
      <c r="E1823" s="14" t="s">
        <v>315</v>
      </c>
      <c r="F1823" s="14" t="s">
        <v>106</v>
      </c>
      <c r="G1823" s="14" t="s">
        <v>2905</v>
      </c>
      <c r="H1823" s="14" t="s">
        <v>317</v>
      </c>
      <c r="I1823" s="14">
        <v>20</v>
      </c>
      <c r="J1823" s="14">
        <v>20</v>
      </c>
      <c r="K1823" s="14"/>
      <c r="L1823" s="14">
        <v>20</v>
      </c>
      <c r="M1823" s="14"/>
      <c r="N1823" s="14"/>
      <c r="O1823" s="14"/>
      <c r="P1823" s="14"/>
      <c r="Q1823" s="14" t="s">
        <v>119</v>
      </c>
      <c r="R1823" s="14" t="s">
        <v>108</v>
      </c>
      <c r="S1823" s="14" t="s">
        <v>120</v>
      </c>
      <c r="T1823" s="14" t="s">
        <v>120</v>
      </c>
      <c r="U1823" s="14" t="s">
        <v>120</v>
      </c>
      <c r="V1823" s="14" t="s">
        <v>120</v>
      </c>
      <c r="W1823" s="14">
        <v>59</v>
      </c>
      <c r="X1823" s="14">
        <v>174</v>
      </c>
      <c r="Y1823" s="14" t="s">
        <v>318</v>
      </c>
      <c r="Z1823" s="14" t="s">
        <v>1197</v>
      </c>
      <c r="AA1823" s="14" t="s">
        <v>6139</v>
      </c>
      <c r="AB1823" s="14" t="s">
        <v>288</v>
      </c>
      <c r="AC1823" s="28"/>
      <c r="AD1823" s="28"/>
      <c r="AE1823" s="28"/>
      <c r="AF1823" s="28"/>
    </row>
    <row r="1824" ht="57" spans="1:32">
      <c r="A1824" s="30" t="s">
        <v>65</v>
      </c>
      <c r="B1824" s="14" t="s">
        <v>6140</v>
      </c>
      <c r="C1824" s="14" t="s">
        <v>6141</v>
      </c>
      <c r="D1824" s="14" t="s">
        <v>428</v>
      </c>
      <c r="E1824" s="14" t="s">
        <v>2328</v>
      </c>
      <c r="F1824" s="14" t="s">
        <v>106</v>
      </c>
      <c r="G1824" s="14" t="s">
        <v>2328</v>
      </c>
      <c r="H1824" s="14" t="s">
        <v>2329</v>
      </c>
      <c r="I1824" s="14">
        <v>18</v>
      </c>
      <c r="J1824" s="14">
        <v>18</v>
      </c>
      <c r="K1824" s="14"/>
      <c r="L1824" s="14"/>
      <c r="M1824" s="14">
        <v>18</v>
      </c>
      <c r="N1824" s="14">
        <v>0</v>
      </c>
      <c r="O1824" s="14">
        <v>0</v>
      </c>
      <c r="P1824" s="14"/>
      <c r="Q1824" s="14" t="s">
        <v>119</v>
      </c>
      <c r="R1824" s="14" t="s">
        <v>108</v>
      </c>
      <c r="S1824" s="14" t="s">
        <v>108</v>
      </c>
      <c r="T1824" s="14" t="s">
        <v>108</v>
      </c>
      <c r="U1824" s="14" t="s">
        <v>108</v>
      </c>
      <c r="V1824" s="14" t="s">
        <v>120</v>
      </c>
      <c r="W1824" s="14">
        <v>162</v>
      </c>
      <c r="X1824" s="14">
        <v>595</v>
      </c>
      <c r="Y1824" s="14">
        <v>1555</v>
      </c>
      <c r="Z1824" s="14" t="s">
        <v>6142</v>
      </c>
      <c r="AA1824" s="14" t="s">
        <v>6143</v>
      </c>
      <c r="AB1824" s="14" t="s">
        <v>428</v>
      </c>
      <c r="AC1824" s="28"/>
      <c r="AD1824" s="28"/>
      <c r="AE1824" s="28"/>
      <c r="AF1824" s="28"/>
    </row>
    <row r="1825" ht="57" spans="1:32">
      <c r="A1825" s="30" t="s">
        <v>65</v>
      </c>
      <c r="B1825" s="14" t="s">
        <v>6144</v>
      </c>
      <c r="C1825" s="14" t="s">
        <v>6145</v>
      </c>
      <c r="D1825" s="14" t="s">
        <v>428</v>
      </c>
      <c r="E1825" s="14" t="s">
        <v>2309</v>
      </c>
      <c r="F1825" s="14" t="s">
        <v>106</v>
      </c>
      <c r="G1825" s="14" t="s">
        <v>2309</v>
      </c>
      <c r="H1825" s="14" t="s">
        <v>2310</v>
      </c>
      <c r="I1825" s="14">
        <v>10</v>
      </c>
      <c r="J1825" s="14">
        <v>10</v>
      </c>
      <c r="K1825" s="14">
        <v>0</v>
      </c>
      <c r="L1825" s="14">
        <v>0</v>
      </c>
      <c r="M1825" s="14">
        <v>0</v>
      </c>
      <c r="N1825" s="14">
        <v>10</v>
      </c>
      <c r="O1825" s="14">
        <v>0</v>
      </c>
      <c r="P1825" s="14">
        <v>0</v>
      </c>
      <c r="Q1825" s="14" t="s">
        <v>119</v>
      </c>
      <c r="R1825" s="14" t="s">
        <v>108</v>
      </c>
      <c r="S1825" s="14" t="s">
        <v>120</v>
      </c>
      <c r="T1825" s="14" t="s">
        <v>120</v>
      </c>
      <c r="U1825" s="14" t="s">
        <v>120</v>
      </c>
      <c r="V1825" s="14" t="s">
        <v>120</v>
      </c>
      <c r="W1825" s="14">
        <v>320</v>
      </c>
      <c r="X1825" s="14">
        <v>1011</v>
      </c>
      <c r="Y1825" s="14">
        <v>1011</v>
      </c>
      <c r="Z1825" s="14" t="s">
        <v>6142</v>
      </c>
      <c r="AA1825" s="14" t="s">
        <v>6146</v>
      </c>
      <c r="AB1825" s="14" t="s">
        <v>428</v>
      </c>
      <c r="AC1825" s="28"/>
      <c r="AD1825" s="28"/>
      <c r="AE1825" s="28"/>
      <c r="AF1825" s="28"/>
    </row>
    <row r="1826" ht="142.5" spans="1:32">
      <c r="A1826" s="30" t="s">
        <v>65</v>
      </c>
      <c r="B1826" s="14" t="s">
        <v>6147</v>
      </c>
      <c r="C1826" s="14" t="s">
        <v>6148</v>
      </c>
      <c r="D1826" s="14" t="s">
        <v>1116</v>
      </c>
      <c r="E1826" s="14" t="s">
        <v>6097</v>
      </c>
      <c r="F1826" s="14" t="s">
        <v>106</v>
      </c>
      <c r="G1826" s="14" t="s">
        <v>1116</v>
      </c>
      <c r="H1826" s="14" t="s">
        <v>3429</v>
      </c>
      <c r="I1826" s="14">
        <v>35</v>
      </c>
      <c r="J1826" s="14">
        <v>35</v>
      </c>
      <c r="K1826" s="14"/>
      <c r="L1826" s="14">
        <v>35</v>
      </c>
      <c r="M1826" s="14"/>
      <c r="N1826" s="14"/>
      <c r="O1826" s="14"/>
      <c r="P1826" s="14"/>
      <c r="Q1826" s="14" t="s">
        <v>119</v>
      </c>
      <c r="R1826" s="14" t="s">
        <v>108</v>
      </c>
      <c r="S1826" s="14" t="s">
        <v>120</v>
      </c>
      <c r="T1826" s="14" t="s">
        <v>120</v>
      </c>
      <c r="U1826" s="14" t="s">
        <v>120</v>
      </c>
      <c r="V1826" s="14" t="s">
        <v>120</v>
      </c>
      <c r="W1826" s="14">
        <v>426</v>
      </c>
      <c r="X1826" s="14">
        <v>1675</v>
      </c>
      <c r="Y1826" s="14">
        <v>2236</v>
      </c>
      <c r="Z1826" s="14" t="s">
        <v>6098</v>
      </c>
      <c r="AA1826" s="14" t="s">
        <v>6098</v>
      </c>
      <c r="AB1826" s="14" t="s">
        <v>1116</v>
      </c>
      <c r="AC1826" s="28"/>
      <c r="AD1826" s="28"/>
      <c r="AE1826" s="28"/>
      <c r="AF1826" s="28"/>
    </row>
    <row r="1827" ht="85.5" spans="1:32">
      <c r="A1827" s="30" t="s">
        <v>65</v>
      </c>
      <c r="B1827" s="14" t="s">
        <v>6149</v>
      </c>
      <c r="C1827" s="14" t="s">
        <v>6150</v>
      </c>
      <c r="D1827" s="14" t="s">
        <v>1116</v>
      </c>
      <c r="E1827" s="14" t="s">
        <v>2359</v>
      </c>
      <c r="F1827" s="14" t="s">
        <v>106</v>
      </c>
      <c r="G1827" s="14" t="s">
        <v>2359</v>
      </c>
      <c r="H1827" s="14" t="s">
        <v>2360</v>
      </c>
      <c r="I1827" s="14">
        <v>30</v>
      </c>
      <c r="J1827" s="14">
        <v>30</v>
      </c>
      <c r="K1827" s="14"/>
      <c r="L1827" s="14">
        <v>30</v>
      </c>
      <c r="M1827" s="14"/>
      <c r="N1827" s="14"/>
      <c r="O1827" s="14"/>
      <c r="P1827" s="14"/>
      <c r="Q1827" s="14" t="s">
        <v>119</v>
      </c>
      <c r="R1827" s="14" t="s">
        <v>108</v>
      </c>
      <c r="S1827" s="14" t="s">
        <v>120</v>
      </c>
      <c r="T1827" s="14" t="s">
        <v>120</v>
      </c>
      <c r="U1827" s="14" t="s">
        <v>120</v>
      </c>
      <c r="V1827" s="14" t="s">
        <v>120</v>
      </c>
      <c r="W1827" s="14">
        <v>75</v>
      </c>
      <c r="X1827" s="14">
        <v>236</v>
      </c>
      <c r="Y1827" s="14">
        <v>1568</v>
      </c>
      <c r="Z1827" s="14" t="s">
        <v>6098</v>
      </c>
      <c r="AA1827" s="14" t="s">
        <v>6098</v>
      </c>
      <c r="AB1827" s="14" t="s">
        <v>1116</v>
      </c>
      <c r="AC1827" s="28"/>
      <c r="AD1827" s="28"/>
      <c r="AE1827" s="28"/>
      <c r="AF1827" s="28"/>
    </row>
    <row r="1828" ht="57" spans="1:32">
      <c r="A1828" s="30" t="s">
        <v>65</v>
      </c>
      <c r="B1828" s="14" t="s">
        <v>6151</v>
      </c>
      <c r="C1828" s="14" t="s">
        <v>6152</v>
      </c>
      <c r="D1828" s="14" t="s">
        <v>1116</v>
      </c>
      <c r="E1828" s="14" t="s">
        <v>3417</v>
      </c>
      <c r="F1828" s="14" t="s">
        <v>106</v>
      </c>
      <c r="G1828" s="14" t="s">
        <v>2353</v>
      </c>
      <c r="H1828" s="14" t="s">
        <v>2354</v>
      </c>
      <c r="I1828" s="14">
        <v>8.5</v>
      </c>
      <c r="J1828" s="14">
        <v>8.5</v>
      </c>
      <c r="K1828" s="14"/>
      <c r="L1828" s="14">
        <v>8.5</v>
      </c>
      <c r="M1828" s="14"/>
      <c r="N1828" s="14"/>
      <c r="O1828" s="14"/>
      <c r="P1828" s="14"/>
      <c r="Q1828" s="14" t="s">
        <v>119</v>
      </c>
      <c r="R1828" s="14" t="s">
        <v>108</v>
      </c>
      <c r="S1828" s="14" t="s">
        <v>108</v>
      </c>
      <c r="T1828" s="14" t="s">
        <v>108</v>
      </c>
      <c r="U1828" s="14" t="s">
        <v>108</v>
      </c>
      <c r="V1828" s="14" t="s">
        <v>120</v>
      </c>
      <c r="W1828" s="14">
        <v>112</v>
      </c>
      <c r="X1828" s="14">
        <v>369</v>
      </c>
      <c r="Y1828" s="14">
        <v>1689</v>
      </c>
      <c r="Z1828" s="14" t="s">
        <v>6153</v>
      </c>
      <c r="AA1828" s="14" t="s">
        <v>6154</v>
      </c>
      <c r="AB1828" s="14" t="s">
        <v>1116</v>
      </c>
      <c r="AC1828" s="28"/>
      <c r="AD1828" s="28"/>
      <c r="AE1828" s="28"/>
      <c r="AF1828" s="28"/>
    </row>
    <row r="1829" ht="42.75" spans="1:32">
      <c r="A1829" s="30" t="s">
        <v>65</v>
      </c>
      <c r="B1829" s="14" t="s">
        <v>6155</v>
      </c>
      <c r="C1829" s="14" t="s">
        <v>6156</v>
      </c>
      <c r="D1829" s="14" t="s">
        <v>1116</v>
      </c>
      <c r="E1829" s="14" t="s">
        <v>3444</v>
      </c>
      <c r="F1829" s="14" t="s">
        <v>106</v>
      </c>
      <c r="G1829" s="14" t="s">
        <v>1457</v>
      </c>
      <c r="H1829" s="14" t="s">
        <v>1924</v>
      </c>
      <c r="I1829" s="14">
        <v>3.5</v>
      </c>
      <c r="J1829" s="14">
        <v>3.5</v>
      </c>
      <c r="K1829" s="14"/>
      <c r="L1829" s="14">
        <v>3.5</v>
      </c>
      <c r="M1829" s="14"/>
      <c r="N1829" s="14"/>
      <c r="O1829" s="14"/>
      <c r="P1829" s="14"/>
      <c r="Q1829" s="14" t="s">
        <v>119</v>
      </c>
      <c r="R1829" s="14" t="s">
        <v>108</v>
      </c>
      <c r="S1829" s="14" t="s">
        <v>108</v>
      </c>
      <c r="T1829" s="14" t="s">
        <v>108</v>
      </c>
      <c r="U1829" s="14" t="s">
        <v>108</v>
      </c>
      <c r="V1829" s="14" t="s">
        <v>120</v>
      </c>
      <c r="W1829" s="14">
        <v>18</v>
      </c>
      <c r="X1829" s="14">
        <v>42</v>
      </c>
      <c r="Y1829" s="14">
        <v>86</v>
      </c>
      <c r="Z1829" s="14" t="s">
        <v>6157</v>
      </c>
      <c r="AA1829" s="14" t="s">
        <v>6157</v>
      </c>
      <c r="AB1829" s="14" t="s">
        <v>1116</v>
      </c>
      <c r="AC1829" s="28"/>
      <c r="AD1829" s="28"/>
      <c r="AE1829" s="28"/>
      <c r="AF1829" s="28"/>
    </row>
    <row r="1830" ht="128.25" spans="1:32">
      <c r="A1830" s="30" t="s">
        <v>65</v>
      </c>
      <c r="B1830" s="14" t="s">
        <v>6158</v>
      </c>
      <c r="C1830" s="14" t="s">
        <v>6159</v>
      </c>
      <c r="D1830" s="14" t="s">
        <v>1116</v>
      </c>
      <c r="E1830" s="14" t="s">
        <v>2418</v>
      </c>
      <c r="F1830" s="14" t="s">
        <v>106</v>
      </c>
      <c r="G1830" s="14" t="s">
        <v>2418</v>
      </c>
      <c r="H1830" s="14" t="s">
        <v>2419</v>
      </c>
      <c r="I1830" s="14">
        <v>125</v>
      </c>
      <c r="J1830" s="14">
        <v>120</v>
      </c>
      <c r="K1830" s="14"/>
      <c r="L1830" s="14">
        <v>120</v>
      </c>
      <c r="M1830" s="14"/>
      <c r="N1830" s="14"/>
      <c r="O1830" s="14"/>
      <c r="P1830" s="14">
        <v>5</v>
      </c>
      <c r="Q1830" s="14" t="s">
        <v>119</v>
      </c>
      <c r="R1830" s="14" t="s">
        <v>108</v>
      </c>
      <c r="S1830" s="14" t="s">
        <v>108</v>
      </c>
      <c r="T1830" s="14" t="s">
        <v>120</v>
      </c>
      <c r="U1830" s="14" t="s">
        <v>108</v>
      </c>
      <c r="V1830" s="14" t="s">
        <v>120</v>
      </c>
      <c r="W1830" s="14">
        <v>420</v>
      </c>
      <c r="X1830" s="14">
        <v>1470</v>
      </c>
      <c r="Y1830" s="14">
        <v>420</v>
      </c>
      <c r="Z1830" s="14" t="s">
        <v>6160</v>
      </c>
      <c r="AA1830" s="14" t="s">
        <v>6157</v>
      </c>
      <c r="AB1830" s="14" t="s">
        <v>1116</v>
      </c>
      <c r="AC1830" s="28"/>
      <c r="AD1830" s="28"/>
      <c r="AE1830" s="28"/>
      <c r="AF1830" s="28"/>
    </row>
    <row r="1831" ht="99.75" spans="1:32">
      <c r="A1831" s="30" t="s">
        <v>65</v>
      </c>
      <c r="B1831" s="14" t="s">
        <v>6161</v>
      </c>
      <c r="C1831" s="14" t="s">
        <v>6162</v>
      </c>
      <c r="D1831" s="14" t="s">
        <v>545</v>
      </c>
      <c r="E1831" s="14" t="s">
        <v>1945</v>
      </c>
      <c r="F1831" s="14" t="s">
        <v>106</v>
      </c>
      <c r="G1831" s="14" t="s">
        <v>1946</v>
      </c>
      <c r="H1831" s="14" t="s">
        <v>1947</v>
      </c>
      <c r="I1831" s="14">
        <v>60</v>
      </c>
      <c r="J1831" s="14">
        <v>60</v>
      </c>
      <c r="K1831" s="14"/>
      <c r="L1831" s="14">
        <v>60</v>
      </c>
      <c r="M1831" s="14"/>
      <c r="N1831" s="14"/>
      <c r="O1831" s="14"/>
      <c r="P1831" s="14"/>
      <c r="Q1831" s="14" t="s">
        <v>119</v>
      </c>
      <c r="R1831" s="14" t="s">
        <v>108</v>
      </c>
      <c r="S1831" s="14" t="s">
        <v>120</v>
      </c>
      <c r="T1831" s="14" t="s">
        <v>120</v>
      </c>
      <c r="U1831" s="14" t="s">
        <v>120</v>
      </c>
      <c r="V1831" s="14" t="s">
        <v>120</v>
      </c>
      <c r="W1831" s="14">
        <v>71</v>
      </c>
      <c r="X1831" s="14">
        <v>237</v>
      </c>
      <c r="Y1831" s="14">
        <v>427</v>
      </c>
      <c r="Z1831" s="14" t="s">
        <v>1197</v>
      </c>
      <c r="AA1831" s="14" t="s">
        <v>6163</v>
      </c>
      <c r="AB1831" s="14" t="s">
        <v>545</v>
      </c>
      <c r="AC1831" s="28"/>
      <c r="AD1831" s="28"/>
      <c r="AE1831" s="28"/>
      <c r="AF1831" s="28"/>
    </row>
    <row r="1832" ht="99.75" spans="1:32">
      <c r="A1832" s="30" t="s">
        <v>65</v>
      </c>
      <c r="B1832" s="14" t="s">
        <v>6164</v>
      </c>
      <c r="C1832" s="14" t="s">
        <v>6165</v>
      </c>
      <c r="D1832" s="14" t="s">
        <v>545</v>
      </c>
      <c r="E1832" s="14" t="s">
        <v>1335</v>
      </c>
      <c r="F1832" s="14" t="s">
        <v>106</v>
      </c>
      <c r="G1832" s="14" t="s">
        <v>1336</v>
      </c>
      <c r="H1832" s="14" t="s">
        <v>1337</v>
      </c>
      <c r="I1832" s="14">
        <v>50</v>
      </c>
      <c r="J1832" s="14">
        <v>50</v>
      </c>
      <c r="K1832" s="14"/>
      <c r="L1832" s="14">
        <v>50</v>
      </c>
      <c r="M1832" s="14"/>
      <c r="N1832" s="14"/>
      <c r="O1832" s="14"/>
      <c r="P1832" s="14"/>
      <c r="Q1832" s="14" t="s">
        <v>119</v>
      </c>
      <c r="R1832" s="14" t="s">
        <v>108</v>
      </c>
      <c r="S1832" s="14" t="s">
        <v>108</v>
      </c>
      <c r="T1832" s="14" t="s">
        <v>120</v>
      </c>
      <c r="U1832" s="14" t="s">
        <v>120</v>
      </c>
      <c r="V1832" s="14" t="s">
        <v>120</v>
      </c>
      <c r="W1832" s="14">
        <v>153</v>
      </c>
      <c r="X1832" s="14">
        <v>559</v>
      </c>
      <c r="Y1832" s="14">
        <v>1364</v>
      </c>
      <c r="Z1832" s="14" t="s">
        <v>1197</v>
      </c>
      <c r="AA1832" s="14" t="s">
        <v>6105</v>
      </c>
      <c r="AB1832" s="14" t="s">
        <v>545</v>
      </c>
      <c r="AC1832" s="28"/>
      <c r="AD1832" s="28"/>
      <c r="AE1832" s="28"/>
      <c r="AF1832" s="28"/>
    </row>
    <row r="1833" ht="142.5" spans="1:32">
      <c r="A1833" s="30" t="s">
        <v>65</v>
      </c>
      <c r="B1833" s="14" t="s">
        <v>6166</v>
      </c>
      <c r="C1833" s="14" t="s">
        <v>6167</v>
      </c>
      <c r="D1833" s="14" t="s">
        <v>545</v>
      </c>
      <c r="E1833" s="14" t="s">
        <v>575</v>
      </c>
      <c r="F1833" s="14" t="s">
        <v>106</v>
      </c>
      <c r="G1833" s="14" t="s">
        <v>576</v>
      </c>
      <c r="H1833" s="14" t="s">
        <v>577</v>
      </c>
      <c r="I1833" s="14">
        <v>50</v>
      </c>
      <c r="J1833" s="14">
        <v>50</v>
      </c>
      <c r="K1833" s="14"/>
      <c r="L1833" s="14">
        <v>50</v>
      </c>
      <c r="M1833" s="14"/>
      <c r="N1833" s="14"/>
      <c r="O1833" s="14"/>
      <c r="P1833" s="14"/>
      <c r="Q1833" s="14" t="s">
        <v>119</v>
      </c>
      <c r="R1833" s="14" t="s">
        <v>108</v>
      </c>
      <c r="S1833" s="14" t="s">
        <v>120</v>
      </c>
      <c r="T1833" s="14" t="s">
        <v>120</v>
      </c>
      <c r="U1833" s="14" t="s">
        <v>120</v>
      </c>
      <c r="V1833" s="14" t="s">
        <v>120</v>
      </c>
      <c r="W1833" s="14">
        <v>73</v>
      </c>
      <c r="X1833" s="14">
        <v>274</v>
      </c>
      <c r="Y1833" s="14">
        <v>1030</v>
      </c>
      <c r="Z1833" s="14" t="s">
        <v>1197</v>
      </c>
      <c r="AA1833" s="14" t="s">
        <v>6168</v>
      </c>
      <c r="AB1833" s="14" t="s">
        <v>545</v>
      </c>
      <c r="AC1833" s="28"/>
      <c r="AD1833" s="28"/>
      <c r="AE1833" s="28"/>
      <c r="AF1833" s="28"/>
    </row>
    <row r="1834" ht="128.25" spans="1:32">
      <c r="A1834" s="30" t="s">
        <v>65</v>
      </c>
      <c r="B1834" s="14" t="s">
        <v>6169</v>
      </c>
      <c r="C1834" s="14" t="s">
        <v>6170</v>
      </c>
      <c r="D1834" s="14" t="s">
        <v>545</v>
      </c>
      <c r="E1834" s="14" t="s">
        <v>569</v>
      </c>
      <c r="F1834" s="14" t="s">
        <v>106</v>
      </c>
      <c r="G1834" s="14" t="s">
        <v>570</v>
      </c>
      <c r="H1834" s="14" t="s">
        <v>571</v>
      </c>
      <c r="I1834" s="14">
        <v>20.9</v>
      </c>
      <c r="J1834" s="14">
        <v>20.9</v>
      </c>
      <c r="K1834" s="14"/>
      <c r="L1834" s="14">
        <v>20.9</v>
      </c>
      <c r="M1834" s="14"/>
      <c r="N1834" s="14"/>
      <c r="O1834" s="14"/>
      <c r="P1834" s="14"/>
      <c r="Q1834" s="14" t="s">
        <v>119</v>
      </c>
      <c r="R1834" s="14" t="s">
        <v>108</v>
      </c>
      <c r="S1834" s="14" t="s">
        <v>120</v>
      </c>
      <c r="T1834" s="14" t="s">
        <v>120</v>
      </c>
      <c r="U1834" s="14" t="s">
        <v>120</v>
      </c>
      <c r="V1834" s="14" t="s">
        <v>120</v>
      </c>
      <c r="W1834" s="14">
        <v>50</v>
      </c>
      <c r="X1834" s="14">
        <v>181</v>
      </c>
      <c r="Y1834" s="14">
        <v>682</v>
      </c>
      <c r="Z1834" s="14" t="s">
        <v>1197</v>
      </c>
      <c r="AA1834" s="14" t="s">
        <v>6171</v>
      </c>
      <c r="AB1834" s="14" t="s">
        <v>545</v>
      </c>
      <c r="AC1834" s="28"/>
      <c r="AD1834" s="28"/>
      <c r="AE1834" s="28"/>
      <c r="AF1834" s="28"/>
    </row>
    <row r="1835" ht="114" spans="1:32">
      <c r="A1835" s="30" t="s">
        <v>65</v>
      </c>
      <c r="B1835" s="14" t="s">
        <v>6172</v>
      </c>
      <c r="C1835" s="14" t="s">
        <v>6173</v>
      </c>
      <c r="D1835" s="14" t="s">
        <v>545</v>
      </c>
      <c r="E1835" s="14" t="s">
        <v>546</v>
      </c>
      <c r="F1835" s="14" t="s">
        <v>106</v>
      </c>
      <c r="G1835" s="14" t="s">
        <v>547</v>
      </c>
      <c r="H1835" s="14" t="s">
        <v>548</v>
      </c>
      <c r="I1835" s="14">
        <v>38</v>
      </c>
      <c r="J1835" s="14">
        <v>38</v>
      </c>
      <c r="K1835" s="14"/>
      <c r="L1835" s="14">
        <v>38</v>
      </c>
      <c r="M1835" s="14"/>
      <c r="N1835" s="14"/>
      <c r="O1835" s="14"/>
      <c r="P1835" s="14"/>
      <c r="Q1835" s="14" t="s">
        <v>119</v>
      </c>
      <c r="R1835" s="14" t="s">
        <v>108</v>
      </c>
      <c r="S1835" s="14" t="s">
        <v>108</v>
      </c>
      <c r="T1835" s="14" t="s">
        <v>120</v>
      </c>
      <c r="U1835" s="14" t="s">
        <v>120</v>
      </c>
      <c r="V1835" s="14" t="s">
        <v>120</v>
      </c>
      <c r="W1835" s="14">
        <v>32</v>
      </c>
      <c r="X1835" s="14">
        <v>114</v>
      </c>
      <c r="Y1835" s="14">
        <v>194</v>
      </c>
      <c r="Z1835" s="14" t="s">
        <v>1197</v>
      </c>
      <c r="AA1835" s="14" t="s">
        <v>6174</v>
      </c>
      <c r="AB1835" s="14" t="s">
        <v>545</v>
      </c>
      <c r="AC1835" s="28"/>
      <c r="AD1835" s="28"/>
      <c r="AE1835" s="28"/>
      <c r="AF1835" s="28"/>
    </row>
    <row r="1836" ht="99.75" spans="1:32">
      <c r="A1836" s="30" t="s">
        <v>65</v>
      </c>
      <c r="B1836" s="14" t="s">
        <v>6175</v>
      </c>
      <c r="C1836" s="14" t="s">
        <v>6176</v>
      </c>
      <c r="D1836" s="14" t="s">
        <v>545</v>
      </c>
      <c r="E1836" s="14" t="s">
        <v>1993</v>
      </c>
      <c r="F1836" s="14" t="s">
        <v>106</v>
      </c>
      <c r="G1836" s="14" t="s">
        <v>1994</v>
      </c>
      <c r="H1836" s="14" t="s">
        <v>1995</v>
      </c>
      <c r="I1836" s="14">
        <v>30</v>
      </c>
      <c r="J1836" s="14">
        <v>30</v>
      </c>
      <c r="K1836" s="14"/>
      <c r="L1836" s="14">
        <v>30</v>
      </c>
      <c r="M1836" s="14"/>
      <c r="N1836" s="14"/>
      <c r="O1836" s="14"/>
      <c r="P1836" s="14"/>
      <c r="Q1836" s="14" t="s">
        <v>119</v>
      </c>
      <c r="R1836" s="14" t="s">
        <v>108</v>
      </c>
      <c r="S1836" s="14" t="s">
        <v>120</v>
      </c>
      <c r="T1836" s="14" t="s">
        <v>120</v>
      </c>
      <c r="U1836" s="14" t="s">
        <v>120</v>
      </c>
      <c r="V1836" s="14" t="s">
        <v>120</v>
      </c>
      <c r="W1836" s="14">
        <v>43</v>
      </c>
      <c r="X1836" s="14">
        <v>145</v>
      </c>
      <c r="Y1836" s="14">
        <v>557</v>
      </c>
      <c r="Z1836" s="14" t="s">
        <v>1197</v>
      </c>
      <c r="AA1836" s="14" t="s">
        <v>6177</v>
      </c>
      <c r="AB1836" s="14" t="s">
        <v>545</v>
      </c>
      <c r="AC1836" s="28"/>
      <c r="AD1836" s="28"/>
      <c r="AE1836" s="28"/>
      <c r="AF1836" s="28"/>
    </row>
    <row r="1837" ht="85.5" spans="1:32">
      <c r="A1837" s="30" t="s">
        <v>65</v>
      </c>
      <c r="B1837" s="14" t="s">
        <v>6178</v>
      </c>
      <c r="C1837" s="14" t="s">
        <v>6179</v>
      </c>
      <c r="D1837" s="14" t="s">
        <v>545</v>
      </c>
      <c r="E1837" s="14" t="s">
        <v>575</v>
      </c>
      <c r="F1837" s="14" t="s">
        <v>106</v>
      </c>
      <c r="G1837" s="14" t="s">
        <v>576</v>
      </c>
      <c r="H1837" s="14" t="s">
        <v>577</v>
      </c>
      <c r="I1837" s="14">
        <v>10</v>
      </c>
      <c r="J1837" s="14">
        <v>10</v>
      </c>
      <c r="K1837" s="14"/>
      <c r="L1837" s="14">
        <v>10</v>
      </c>
      <c r="M1837" s="14"/>
      <c r="N1837" s="14"/>
      <c r="O1837" s="14"/>
      <c r="P1837" s="14"/>
      <c r="Q1837" s="14" t="s">
        <v>119</v>
      </c>
      <c r="R1837" s="14" t="s">
        <v>108</v>
      </c>
      <c r="S1837" s="14" t="s">
        <v>120</v>
      </c>
      <c r="T1837" s="14" t="s">
        <v>120</v>
      </c>
      <c r="U1837" s="14" t="s">
        <v>120</v>
      </c>
      <c r="V1837" s="14" t="s">
        <v>120</v>
      </c>
      <c r="W1837" s="14">
        <v>79</v>
      </c>
      <c r="X1837" s="14">
        <v>221</v>
      </c>
      <c r="Y1837" s="14">
        <v>284</v>
      </c>
      <c r="Z1837" s="14" t="s">
        <v>1197</v>
      </c>
      <c r="AA1837" s="14" t="s">
        <v>6180</v>
      </c>
      <c r="AB1837" s="14" t="s">
        <v>545</v>
      </c>
      <c r="AC1837" s="28"/>
      <c r="AD1837" s="28"/>
      <c r="AE1837" s="28"/>
      <c r="AF1837" s="28"/>
    </row>
    <row r="1838" ht="71.25" spans="1:32">
      <c r="A1838" s="30" t="s">
        <v>65</v>
      </c>
      <c r="B1838" s="14" t="s">
        <v>6181</v>
      </c>
      <c r="C1838" s="14" t="s">
        <v>6182</v>
      </c>
      <c r="D1838" s="14" t="s">
        <v>545</v>
      </c>
      <c r="E1838" s="14" t="s">
        <v>1968</v>
      </c>
      <c r="F1838" s="14" t="s">
        <v>106</v>
      </c>
      <c r="G1838" s="14" t="s">
        <v>1969</v>
      </c>
      <c r="H1838" s="14" t="s">
        <v>1970</v>
      </c>
      <c r="I1838" s="14">
        <v>35</v>
      </c>
      <c r="J1838" s="14">
        <v>35</v>
      </c>
      <c r="K1838" s="14"/>
      <c r="L1838" s="14">
        <v>35</v>
      </c>
      <c r="M1838" s="14"/>
      <c r="N1838" s="14"/>
      <c r="O1838" s="14"/>
      <c r="P1838" s="14"/>
      <c r="Q1838" s="14" t="s">
        <v>119</v>
      </c>
      <c r="R1838" s="14" t="s">
        <v>108</v>
      </c>
      <c r="S1838" s="14" t="s">
        <v>120</v>
      </c>
      <c r="T1838" s="14" t="s">
        <v>120</v>
      </c>
      <c r="U1838" s="14" t="s">
        <v>120</v>
      </c>
      <c r="V1838" s="14" t="s">
        <v>120</v>
      </c>
      <c r="W1838" s="14">
        <v>92</v>
      </c>
      <c r="X1838" s="14">
        <v>340</v>
      </c>
      <c r="Y1838" s="14">
        <v>1513</v>
      </c>
      <c r="Z1838" s="14" t="s">
        <v>1197</v>
      </c>
      <c r="AA1838" s="14" t="s">
        <v>6183</v>
      </c>
      <c r="AB1838" s="14" t="s">
        <v>545</v>
      </c>
      <c r="AC1838" s="28"/>
      <c r="AD1838" s="28"/>
      <c r="AE1838" s="28"/>
      <c r="AF1838" s="28"/>
    </row>
    <row r="1839" ht="71.25" spans="1:32">
      <c r="A1839" s="30" t="s">
        <v>65</v>
      </c>
      <c r="B1839" s="14" t="s">
        <v>6184</v>
      </c>
      <c r="C1839" s="14" t="s">
        <v>6185</v>
      </c>
      <c r="D1839" s="14" t="s">
        <v>545</v>
      </c>
      <c r="E1839" s="14" t="s">
        <v>3592</v>
      </c>
      <c r="F1839" s="14" t="s">
        <v>106</v>
      </c>
      <c r="G1839" s="14" t="s">
        <v>3593</v>
      </c>
      <c r="H1839" s="14" t="s">
        <v>3594</v>
      </c>
      <c r="I1839" s="14">
        <v>30</v>
      </c>
      <c r="J1839" s="14">
        <v>30</v>
      </c>
      <c r="K1839" s="14">
        <v>30</v>
      </c>
      <c r="L1839" s="14"/>
      <c r="M1839" s="14"/>
      <c r="N1839" s="14"/>
      <c r="O1839" s="14"/>
      <c r="P1839" s="14"/>
      <c r="Q1839" s="14" t="s">
        <v>119</v>
      </c>
      <c r="R1839" s="14" t="s">
        <v>108</v>
      </c>
      <c r="S1839" s="14" t="s">
        <v>120</v>
      </c>
      <c r="T1839" s="14" t="s">
        <v>120</v>
      </c>
      <c r="U1839" s="14" t="s">
        <v>120</v>
      </c>
      <c r="V1839" s="14" t="s">
        <v>120</v>
      </c>
      <c r="W1839" s="14">
        <v>41</v>
      </c>
      <c r="X1839" s="14">
        <v>146</v>
      </c>
      <c r="Y1839" s="14">
        <v>831</v>
      </c>
      <c r="Z1839" s="14" t="s">
        <v>1197</v>
      </c>
      <c r="AA1839" s="14" t="s">
        <v>6183</v>
      </c>
      <c r="AB1839" s="14" t="s">
        <v>545</v>
      </c>
      <c r="AC1839" s="28"/>
      <c r="AD1839" s="28"/>
      <c r="AE1839" s="28"/>
      <c r="AF1839" s="28"/>
    </row>
    <row r="1840" ht="57" spans="1:32">
      <c r="A1840" s="30" t="s">
        <v>65</v>
      </c>
      <c r="B1840" s="14" t="s">
        <v>6186</v>
      </c>
      <c r="C1840" s="14" t="s">
        <v>6187</v>
      </c>
      <c r="D1840" s="14" t="s">
        <v>545</v>
      </c>
      <c r="E1840" s="14" t="s">
        <v>564</v>
      </c>
      <c r="F1840" s="14" t="s">
        <v>106</v>
      </c>
      <c r="G1840" s="14" t="s">
        <v>565</v>
      </c>
      <c r="H1840" s="14" t="s">
        <v>2549</v>
      </c>
      <c r="I1840" s="14">
        <v>25</v>
      </c>
      <c r="J1840" s="14">
        <v>25</v>
      </c>
      <c r="K1840" s="14">
        <v>25</v>
      </c>
      <c r="L1840" s="14"/>
      <c r="M1840" s="14"/>
      <c r="N1840" s="14"/>
      <c r="O1840" s="14"/>
      <c r="P1840" s="14"/>
      <c r="Q1840" s="14" t="s">
        <v>119</v>
      </c>
      <c r="R1840" s="14" t="s">
        <v>108</v>
      </c>
      <c r="S1840" s="14" t="s">
        <v>108</v>
      </c>
      <c r="T1840" s="14" t="s">
        <v>120</v>
      </c>
      <c r="U1840" s="14" t="s">
        <v>120</v>
      </c>
      <c r="V1840" s="14" t="s">
        <v>120</v>
      </c>
      <c r="W1840" s="14">
        <v>273</v>
      </c>
      <c r="X1840" s="14">
        <v>985</v>
      </c>
      <c r="Y1840" s="14">
        <v>2073</v>
      </c>
      <c r="Z1840" s="14" t="s">
        <v>1197</v>
      </c>
      <c r="AA1840" s="14" t="s">
        <v>6183</v>
      </c>
      <c r="AB1840" s="14" t="s">
        <v>545</v>
      </c>
      <c r="AC1840" s="28"/>
      <c r="AD1840" s="28"/>
      <c r="AE1840" s="28"/>
      <c r="AF1840" s="28"/>
    </row>
    <row r="1841" ht="71.25" spans="1:32">
      <c r="A1841" s="30" t="s">
        <v>65</v>
      </c>
      <c r="B1841" s="14" t="s">
        <v>6188</v>
      </c>
      <c r="C1841" s="14" t="s">
        <v>6189</v>
      </c>
      <c r="D1841" s="14" t="s">
        <v>545</v>
      </c>
      <c r="E1841" s="14" t="s">
        <v>1945</v>
      </c>
      <c r="F1841" s="14" t="s">
        <v>106</v>
      </c>
      <c r="G1841" s="14" t="s">
        <v>1946</v>
      </c>
      <c r="H1841" s="14" t="s">
        <v>1947</v>
      </c>
      <c r="I1841" s="14">
        <v>150</v>
      </c>
      <c r="J1841" s="14">
        <v>150</v>
      </c>
      <c r="K1841" s="14"/>
      <c r="L1841" s="14">
        <v>150</v>
      </c>
      <c r="M1841" s="14"/>
      <c r="N1841" s="14"/>
      <c r="O1841" s="14"/>
      <c r="P1841" s="14"/>
      <c r="Q1841" s="14" t="s">
        <v>119</v>
      </c>
      <c r="R1841" s="14" t="s">
        <v>108</v>
      </c>
      <c r="S1841" s="14" t="s">
        <v>120</v>
      </c>
      <c r="T1841" s="14" t="s">
        <v>120</v>
      </c>
      <c r="U1841" s="14" t="s">
        <v>120</v>
      </c>
      <c r="V1841" s="14" t="s">
        <v>108</v>
      </c>
      <c r="W1841" s="14">
        <v>72</v>
      </c>
      <c r="X1841" s="14">
        <v>241</v>
      </c>
      <c r="Y1841" s="14">
        <v>620</v>
      </c>
      <c r="Z1841" s="14" t="s">
        <v>1197</v>
      </c>
      <c r="AA1841" s="14" t="s">
        <v>6183</v>
      </c>
      <c r="AB1841" s="14" t="s">
        <v>545</v>
      </c>
      <c r="AC1841" s="28"/>
      <c r="AD1841" s="28"/>
      <c r="AE1841" s="28"/>
      <c r="AF1841" s="28"/>
    </row>
    <row r="1842" ht="85.5" spans="1:32">
      <c r="A1842" s="30" t="s">
        <v>65</v>
      </c>
      <c r="B1842" s="14" t="s">
        <v>6190</v>
      </c>
      <c r="C1842" s="14" t="s">
        <v>6191</v>
      </c>
      <c r="D1842" s="14" t="s">
        <v>545</v>
      </c>
      <c r="E1842" s="14" t="s">
        <v>558</v>
      </c>
      <c r="F1842" s="14" t="s">
        <v>106</v>
      </c>
      <c r="G1842" s="14" t="s">
        <v>559</v>
      </c>
      <c r="H1842" s="14" t="s">
        <v>560</v>
      </c>
      <c r="I1842" s="14">
        <v>150</v>
      </c>
      <c r="J1842" s="14">
        <v>150</v>
      </c>
      <c r="K1842" s="14"/>
      <c r="L1842" s="14">
        <v>150</v>
      </c>
      <c r="M1842" s="14"/>
      <c r="N1842" s="14"/>
      <c r="O1842" s="14"/>
      <c r="P1842" s="14"/>
      <c r="Q1842" s="14" t="s">
        <v>119</v>
      </c>
      <c r="R1842" s="14" t="s">
        <v>108</v>
      </c>
      <c r="S1842" s="14" t="s">
        <v>108</v>
      </c>
      <c r="T1842" s="14" t="s">
        <v>120</v>
      </c>
      <c r="U1842" s="14" t="s">
        <v>120</v>
      </c>
      <c r="V1842" s="14" t="s">
        <v>120</v>
      </c>
      <c r="W1842" s="14">
        <v>12</v>
      </c>
      <c r="X1842" s="14">
        <v>45</v>
      </c>
      <c r="Y1842" s="14">
        <v>345</v>
      </c>
      <c r="Z1842" s="14" t="s">
        <v>1197</v>
      </c>
      <c r="AA1842" s="14" t="s">
        <v>6183</v>
      </c>
      <c r="AB1842" s="14" t="s">
        <v>545</v>
      </c>
      <c r="AC1842" s="28"/>
      <c r="AD1842" s="28"/>
      <c r="AE1842" s="28"/>
      <c r="AF1842" s="28"/>
    </row>
    <row r="1843" ht="57" spans="1:32">
      <c r="A1843" s="30" t="s">
        <v>65</v>
      </c>
      <c r="B1843" s="14" t="s">
        <v>6192</v>
      </c>
      <c r="C1843" s="14" t="s">
        <v>6193</v>
      </c>
      <c r="D1843" s="14" t="s">
        <v>763</v>
      </c>
      <c r="E1843" s="14" t="s">
        <v>785</v>
      </c>
      <c r="F1843" s="14" t="s">
        <v>106</v>
      </c>
      <c r="G1843" s="14" t="s">
        <v>765</v>
      </c>
      <c r="H1843" s="14" t="s">
        <v>786</v>
      </c>
      <c r="I1843" s="14">
        <v>60</v>
      </c>
      <c r="J1843" s="14">
        <v>60</v>
      </c>
      <c r="K1843" s="14"/>
      <c r="L1843" s="14"/>
      <c r="M1843" s="14"/>
      <c r="N1843" s="14">
        <v>60</v>
      </c>
      <c r="O1843" s="14"/>
      <c r="P1843" s="14"/>
      <c r="Q1843" s="14" t="s">
        <v>119</v>
      </c>
      <c r="R1843" s="14" t="s">
        <v>108</v>
      </c>
      <c r="S1843" s="14" t="s">
        <v>108</v>
      </c>
      <c r="T1843" s="14" t="s">
        <v>120</v>
      </c>
      <c r="U1843" s="14" t="s">
        <v>120</v>
      </c>
      <c r="V1843" s="14" t="s">
        <v>120</v>
      </c>
      <c r="W1843" s="14">
        <v>80</v>
      </c>
      <c r="X1843" s="14">
        <v>272</v>
      </c>
      <c r="Y1843" s="14">
        <v>1560</v>
      </c>
      <c r="Z1843" s="14" t="s">
        <v>1197</v>
      </c>
      <c r="AA1843" s="14" t="s">
        <v>6194</v>
      </c>
      <c r="AB1843" s="14" t="s">
        <v>763</v>
      </c>
      <c r="AC1843" s="28"/>
      <c r="AD1843" s="28"/>
      <c r="AE1843" s="28"/>
      <c r="AF1843" s="28"/>
    </row>
    <row r="1844" ht="42.75" spans="1:32">
      <c r="A1844" s="30" t="s">
        <v>65</v>
      </c>
      <c r="B1844" s="14" t="s">
        <v>6195</v>
      </c>
      <c r="C1844" s="14" t="s">
        <v>6196</v>
      </c>
      <c r="D1844" s="14" t="s">
        <v>763</v>
      </c>
      <c r="E1844" s="14" t="s">
        <v>775</v>
      </c>
      <c r="F1844" s="14" t="s">
        <v>106</v>
      </c>
      <c r="G1844" s="14" t="s">
        <v>765</v>
      </c>
      <c r="H1844" s="14" t="s">
        <v>776</v>
      </c>
      <c r="I1844" s="14">
        <v>30</v>
      </c>
      <c r="J1844" s="14">
        <v>30</v>
      </c>
      <c r="K1844" s="14"/>
      <c r="L1844" s="14"/>
      <c r="M1844" s="14"/>
      <c r="N1844" s="14">
        <v>30</v>
      </c>
      <c r="O1844" s="14"/>
      <c r="P1844" s="14"/>
      <c r="Q1844" s="14" t="s">
        <v>119</v>
      </c>
      <c r="R1844" s="14" t="s">
        <v>108</v>
      </c>
      <c r="S1844" s="14" t="s">
        <v>108</v>
      </c>
      <c r="T1844" s="14" t="s">
        <v>120</v>
      </c>
      <c r="U1844" s="14" t="s">
        <v>120</v>
      </c>
      <c r="V1844" s="14" t="s">
        <v>120</v>
      </c>
      <c r="W1844" s="14">
        <v>88</v>
      </c>
      <c r="X1844" s="14">
        <v>307</v>
      </c>
      <c r="Y1844" s="14">
        <v>1625</v>
      </c>
      <c r="Z1844" s="14" t="s">
        <v>1197</v>
      </c>
      <c r="AA1844" s="14" t="s">
        <v>6197</v>
      </c>
      <c r="AB1844" s="14" t="s">
        <v>763</v>
      </c>
      <c r="AC1844" s="28"/>
      <c r="AD1844" s="28"/>
      <c r="AE1844" s="28"/>
      <c r="AF1844" s="28"/>
    </row>
    <row r="1845" ht="114" spans="1:32">
      <c r="A1845" s="30" t="s">
        <v>65</v>
      </c>
      <c r="B1845" s="14" t="s">
        <v>6198</v>
      </c>
      <c r="C1845" s="14" t="s">
        <v>6199</v>
      </c>
      <c r="D1845" s="14" t="s">
        <v>763</v>
      </c>
      <c r="E1845" s="14" t="s">
        <v>780</v>
      </c>
      <c r="F1845" s="14" t="s">
        <v>106</v>
      </c>
      <c r="G1845" s="14" t="s">
        <v>765</v>
      </c>
      <c r="H1845" s="14" t="s">
        <v>781</v>
      </c>
      <c r="I1845" s="14">
        <v>29</v>
      </c>
      <c r="J1845" s="14">
        <v>29</v>
      </c>
      <c r="K1845" s="14"/>
      <c r="L1845" s="14"/>
      <c r="M1845" s="14"/>
      <c r="N1845" s="14">
        <v>29</v>
      </c>
      <c r="O1845" s="14"/>
      <c r="P1845" s="14"/>
      <c r="Q1845" s="14" t="s">
        <v>119</v>
      </c>
      <c r="R1845" s="14" t="s">
        <v>108</v>
      </c>
      <c r="S1845" s="14" t="s">
        <v>108</v>
      </c>
      <c r="T1845" s="14" t="s">
        <v>108</v>
      </c>
      <c r="U1845" s="14" t="s">
        <v>120</v>
      </c>
      <c r="V1845" s="14" t="s">
        <v>120</v>
      </c>
      <c r="W1845" s="14">
        <v>5</v>
      </c>
      <c r="X1845" s="14">
        <v>21</v>
      </c>
      <c r="Y1845" s="14">
        <v>279</v>
      </c>
      <c r="Z1845" s="14" t="s">
        <v>1197</v>
      </c>
      <c r="AA1845" s="14" t="s">
        <v>6200</v>
      </c>
      <c r="AB1845" s="14" t="s">
        <v>763</v>
      </c>
      <c r="AC1845" s="28"/>
      <c r="AD1845" s="28"/>
      <c r="AE1845" s="28"/>
      <c r="AF1845" s="28"/>
    </row>
    <row r="1846" ht="71.25" spans="1:32">
      <c r="A1846" s="30" t="s">
        <v>65</v>
      </c>
      <c r="B1846" s="14" t="s">
        <v>6201</v>
      </c>
      <c r="C1846" s="14" t="s">
        <v>6202</v>
      </c>
      <c r="D1846" s="14" t="s">
        <v>790</v>
      </c>
      <c r="E1846" s="14" t="s">
        <v>1584</v>
      </c>
      <c r="F1846" s="14" t="s">
        <v>106</v>
      </c>
      <c r="G1846" s="14" t="s">
        <v>1585</v>
      </c>
      <c r="H1846" s="14" t="s">
        <v>1586</v>
      </c>
      <c r="I1846" s="14">
        <v>29</v>
      </c>
      <c r="J1846" s="14">
        <v>29</v>
      </c>
      <c r="K1846" s="14">
        <v>29</v>
      </c>
      <c r="L1846" s="14"/>
      <c r="M1846" s="14"/>
      <c r="N1846" s="14"/>
      <c r="O1846" s="14"/>
      <c r="P1846" s="14"/>
      <c r="Q1846" s="14" t="s">
        <v>119</v>
      </c>
      <c r="R1846" s="14" t="s">
        <v>108</v>
      </c>
      <c r="S1846" s="14" t="s">
        <v>108</v>
      </c>
      <c r="T1846" s="14" t="s">
        <v>120</v>
      </c>
      <c r="U1846" s="14" t="s">
        <v>120</v>
      </c>
      <c r="V1846" s="14" t="s">
        <v>120</v>
      </c>
      <c r="W1846" s="14">
        <v>125</v>
      </c>
      <c r="X1846" s="14">
        <v>486</v>
      </c>
      <c r="Y1846" s="14">
        <v>1340</v>
      </c>
      <c r="Z1846" s="14" t="s">
        <v>1197</v>
      </c>
      <c r="AA1846" s="14" t="s">
        <v>6203</v>
      </c>
      <c r="AB1846" s="14" t="s">
        <v>790</v>
      </c>
      <c r="AC1846" s="28"/>
      <c r="AD1846" s="28"/>
      <c r="AE1846" s="28"/>
      <c r="AF1846" s="28"/>
    </row>
    <row r="1847" ht="114" spans="1:32">
      <c r="A1847" s="30" t="s">
        <v>65</v>
      </c>
      <c r="B1847" s="14" t="s">
        <v>6204</v>
      </c>
      <c r="C1847" s="14" t="s">
        <v>6205</v>
      </c>
      <c r="D1847" s="14" t="s">
        <v>790</v>
      </c>
      <c r="E1847" s="14" t="s">
        <v>4285</v>
      </c>
      <c r="F1847" s="14" t="s">
        <v>106</v>
      </c>
      <c r="G1847" s="14" t="s">
        <v>4285</v>
      </c>
      <c r="H1847" s="14" t="s">
        <v>4286</v>
      </c>
      <c r="I1847" s="14">
        <v>64.5</v>
      </c>
      <c r="J1847" s="14">
        <v>64.5</v>
      </c>
      <c r="K1847" s="14"/>
      <c r="L1847" s="14">
        <v>64.5</v>
      </c>
      <c r="M1847" s="14"/>
      <c r="N1847" s="14"/>
      <c r="O1847" s="14"/>
      <c r="P1847" s="14"/>
      <c r="Q1847" s="14" t="s">
        <v>119</v>
      </c>
      <c r="R1847" s="14" t="s">
        <v>108</v>
      </c>
      <c r="S1847" s="14" t="s">
        <v>120</v>
      </c>
      <c r="T1847" s="14" t="s">
        <v>120</v>
      </c>
      <c r="U1847" s="14" t="s">
        <v>120</v>
      </c>
      <c r="V1847" s="14" t="s">
        <v>120</v>
      </c>
      <c r="W1847" s="14">
        <v>55</v>
      </c>
      <c r="X1847" s="14">
        <v>75</v>
      </c>
      <c r="Y1847" s="14">
        <v>125</v>
      </c>
      <c r="Z1847" s="14" t="s">
        <v>1197</v>
      </c>
      <c r="AA1847" s="14" t="s">
        <v>6206</v>
      </c>
      <c r="AB1847" s="14" t="s">
        <v>790</v>
      </c>
      <c r="AC1847" s="28"/>
      <c r="AD1847" s="28"/>
      <c r="AE1847" s="28"/>
      <c r="AF1847" s="28"/>
    </row>
    <row r="1848" ht="85.5" spans="1:32">
      <c r="A1848" s="30" t="s">
        <v>65</v>
      </c>
      <c r="B1848" s="14" t="s">
        <v>6207</v>
      </c>
      <c r="C1848" s="14" t="s">
        <v>6208</v>
      </c>
      <c r="D1848" s="14" t="s">
        <v>857</v>
      </c>
      <c r="E1848" s="14" t="s">
        <v>920</v>
      </c>
      <c r="F1848" s="14" t="s">
        <v>106</v>
      </c>
      <c r="G1848" s="14" t="s">
        <v>920</v>
      </c>
      <c r="H1848" s="14" t="s">
        <v>921</v>
      </c>
      <c r="I1848" s="14">
        <v>70</v>
      </c>
      <c r="J1848" s="14">
        <v>70</v>
      </c>
      <c r="K1848" s="14"/>
      <c r="L1848" s="14"/>
      <c r="M1848" s="14"/>
      <c r="N1848" s="14">
        <v>70</v>
      </c>
      <c r="O1848" s="14"/>
      <c r="P1848" s="14"/>
      <c r="Q1848" s="14" t="s">
        <v>119</v>
      </c>
      <c r="R1848" s="14" t="s">
        <v>108</v>
      </c>
      <c r="S1848" s="14" t="s">
        <v>108</v>
      </c>
      <c r="T1848" s="14" t="s">
        <v>120</v>
      </c>
      <c r="U1848" s="14" t="s">
        <v>120</v>
      </c>
      <c r="V1848" s="14" t="s">
        <v>120</v>
      </c>
      <c r="W1848" s="14">
        <v>40</v>
      </c>
      <c r="X1848" s="14">
        <v>121</v>
      </c>
      <c r="Y1848" s="14">
        <v>675</v>
      </c>
      <c r="Z1848" s="14" t="s">
        <v>6209</v>
      </c>
      <c r="AA1848" s="14" t="s">
        <v>6210</v>
      </c>
      <c r="AB1848" s="14" t="s">
        <v>857</v>
      </c>
      <c r="AC1848" s="28"/>
      <c r="AD1848" s="28"/>
      <c r="AE1848" s="28"/>
      <c r="AF1848" s="28"/>
    </row>
    <row r="1849" ht="42.75" spans="1:32">
      <c r="A1849" s="30" t="s">
        <v>65</v>
      </c>
      <c r="B1849" s="14" t="s">
        <v>6211</v>
      </c>
      <c r="C1849" s="14" t="s">
        <v>6212</v>
      </c>
      <c r="D1849" s="14" t="s">
        <v>857</v>
      </c>
      <c r="E1849" s="14" t="s">
        <v>1152</v>
      </c>
      <c r="F1849" s="14" t="s">
        <v>106</v>
      </c>
      <c r="G1849" s="14" t="s">
        <v>1152</v>
      </c>
      <c r="H1849" s="14" t="s">
        <v>1153</v>
      </c>
      <c r="I1849" s="14">
        <v>4.5</v>
      </c>
      <c r="J1849" s="14">
        <v>4.5</v>
      </c>
      <c r="K1849" s="14"/>
      <c r="L1849" s="14"/>
      <c r="M1849" s="14"/>
      <c r="N1849" s="14">
        <v>4.5</v>
      </c>
      <c r="O1849" s="14"/>
      <c r="P1849" s="14"/>
      <c r="Q1849" s="14" t="s">
        <v>119</v>
      </c>
      <c r="R1849" s="14" t="s">
        <v>120</v>
      </c>
      <c r="S1849" s="14" t="s">
        <v>108</v>
      </c>
      <c r="T1849" s="14" t="s">
        <v>120</v>
      </c>
      <c r="U1849" s="14" t="s">
        <v>120</v>
      </c>
      <c r="V1849" s="14" t="s">
        <v>120</v>
      </c>
      <c r="W1849" s="14">
        <v>120</v>
      </c>
      <c r="X1849" s="14">
        <v>445</v>
      </c>
      <c r="Y1849" s="14">
        <v>1715</v>
      </c>
      <c r="Z1849" s="14" t="s">
        <v>6213</v>
      </c>
      <c r="AA1849" s="14" t="s">
        <v>6214</v>
      </c>
      <c r="AB1849" s="14" t="s">
        <v>857</v>
      </c>
      <c r="AC1849" s="28"/>
      <c r="AD1849" s="28"/>
      <c r="AE1849" s="28"/>
      <c r="AF1849" s="28"/>
    </row>
    <row r="1850" ht="42.75" spans="1:32">
      <c r="A1850" s="30" t="s">
        <v>65</v>
      </c>
      <c r="B1850" s="14" t="s">
        <v>6215</v>
      </c>
      <c r="C1850" s="14" t="s">
        <v>6216</v>
      </c>
      <c r="D1850" s="14" t="s">
        <v>1000</v>
      </c>
      <c r="E1850" s="14" t="s">
        <v>1001</v>
      </c>
      <c r="F1850" s="14" t="s">
        <v>106</v>
      </c>
      <c r="G1850" s="14" t="s">
        <v>1001</v>
      </c>
      <c r="H1850" s="14" t="s">
        <v>1002</v>
      </c>
      <c r="I1850" s="14">
        <v>50</v>
      </c>
      <c r="J1850" s="14">
        <v>50</v>
      </c>
      <c r="K1850" s="14">
        <v>50</v>
      </c>
      <c r="L1850" s="14"/>
      <c r="M1850" s="14"/>
      <c r="N1850" s="14"/>
      <c r="O1850" s="14"/>
      <c r="P1850" s="14"/>
      <c r="Q1850" s="14" t="s">
        <v>119</v>
      </c>
      <c r="R1850" s="14" t="s">
        <v>108</v>
      </c>
      <c r="S1850" s="14" t="s">
        <v>108</v>
      </c>
      <c r="T1850" s="14" t="s">
        <v>108</v>
      </c>
      <c r="U1850" s="14" t="s">
        <v>108</v>
      </c>
      <c r="V1850" s="14" t="s">
        <v>120</v>
      </c>
      <c r="W1850" s="14">
        <v>82</v>
      </c>
      <c r="X1850" s="14">
        <v>300</v>
      </c>
      <c r="Y1850" s="14">
        <v>1507</v>
      </c>
      <c r="Z1850" s="14" t="s">
        <v>6217</v>
      </c>
      <c r="AA1850" s="14" t="s">
        <v>6218</v>
      </c>
      <c r="AB1850" s="14" t="s">
        <v>1005</v>
      </c>
      <c r="AC1850" s="28"/>
      <c r="AD1850" s="28"/>
      <c r="AE1850" s="28"/>
      <c r="AF1850" s="28"/>
    </row>
    <row r="1851" ht="57" spans="1:32">
      <c r="A1851" s="30" t="s">
        <v>65</v>
      </c>
      <c r="B1851" s="14" t="s">
        <v>6219</v>
      </c>
      <c r="C1851" s="14" t="s">
        <v>6220</v>
      </c>
      <c r="D1851" s="14" t="s">
        <v>1000</v>
      </c>
      <c r="E1851" s="14" t="s">
        <v>1167</v>
      </c>
      <c r="F1851" s="14" t="s">
        <v>106</v>
      </c>
      <c r="G1851" s="14" t="s">
        <v>1516</v>
      </c>
      <c r="H1851" s="14" t="s">
        <v>1168</v>
      </c>
      <c r="I1851" s="14">
        <v>30</v>
      </c>
      <c r="J1851" s="14">
        <v>30</v>
      </c>
      <c r="K1851" s="14">
        <v>30</v>
      </c>
      <c r="L1851" s="14"/>
      <c r="M1851" s="14"/>
      <c r="N1851" s="14"/>
      <c r="O1851" s="14"/>
      <c r="P1851" s="14"/>
      <c r="Q1851" s="14" t="s">
        <v>119</v>
      </c>
      <c r="R1851" s="14" t="s">
        <v>108</v>
      </c>
      <c r="S1851" s="14" t="s">
        <v>108</v>
      </c>
      <c r="T1851" s="14" t="s">
        <v>120</v>
      </c>
      <c r="U1851" s="14" t="s">
        <v>108</v>
      </c>
      <c r="V1851" s="14" t="s">
        <v>120</v>
      </c>
      <c r="W1851" s="14">
        <v>35</v>
      </c>
      <c r="X1851" s="14">
        <v>136</v>
      </c>
      <c r="Y1851" s="14">
        <v>260</v>
      </c>
      <c r="Z1851" s="14" t="s">
        <v>5469</v>
      </c>
      <c r="AA1851" s="14" t="s">
        <v>6221</v>
      </c>
      <c r="AB1851" s="14" t="s">
        <v>1005</v>
      </c>
      <c r="AC1851" s="28"/>
      <c r="AD1851" s="28"/>
      <c r="AE1851" s="28"/>
      <c r="AF1851" s="28"/>
    </row>
    <row r="1852" ht="42.75" spans="1:32">
      <c r="A1852" s="30" t="s">
        <v>65</v>
      </c>
      <c r="B1852" s="14" t="s">
        <v>6222</v>
      </c>
      <c r="C1852" s="14" t="s">
        <v>6223</v>
      </c>
      <c r="D1852" s="14" t="s">
        <v>1000</v>
      </c>
      <c r="E1852" s="14" t="s">
        <v>1008</v>
      </c>
      <c r="F1852" s="14" t="s">
        <v>106</v>
      </c>
      <c r="G1852" s="14" t="s">
        <v>1008</v>
      </c>
      <c r="H1852" s="14" t="s">
        <v>1009</v>
      </c>
      <c r="I1852" s="14">
        <v>10</v>
      </c>
      <c r="J1852" s="14">
        <v>10</v>
      </c>
      <c r="K1852" s="14">
        <v>10</v>
      </c>
      <c r="L1852" s="14"/>
      <c r="M1852" s="14"/>
      <c r="N1852" s="14"/>
      <c r="O1852" s="14"/>
      <c r="P1852" s="14"/>
      <c r="Q1852" s="14" t="s">
        <v>119</v>
      </c>
      <c r="R1852" s="14" t="s">
        <v>108</v>
      </c>
      <c r="S1852" s="14" t="s">
        <v>120</v>
      </c>
      <c r="T1852" s="14" t="s">
        <v>120</v>
      </c>
      <c r="U1852" s="14" t="s">
        <v>120</v>
      </c>
      <c r="V1852" s="14" t="s">
        <v>120</v>
      </c>
      <c r="W1852" s="14">
        <v>52</v>
      </c>
      <c r="X1852" s="14">
        <v>170</v>
      </c>
      <c r="Y1852" s="14">
        <v>107</v>
      </c>
      <c r="Z1852" s="14" t="s">
        <v>6142</v>
      </c>
      <c r="AA1852" s="14" t="s">
        <v>6142</v>
      </c>
      <c r="AB1852" s="14" t="s">
        <v>1005</v>
      </c>
      <c r="AC1852" s="28"/>
      <c r="AD1852" s="28"/>
      <c r="AE1852" s="28"/>
      <c r="AF1852" s="28"/>
    </row>
    <row r="1853" ht="57" spans="1:32">
      <c r="A1853" s="30" t="s">
        <v>65</v>
      </c>
      <c r="B1853" s="14" t="s">
        <v>6224</v>
      </c>
      <c r="C1853" s="14" t="s">
        <v>6225</v>
      </c>
      <c r="D1853" s="14" t="s">
        <v>1000</v>
      </c>
      <c r="E1853" s="14" t="s">
        <v>1054</v>
      </c>
      <c r="F1853" s="14" t="s">
        <v>106</v>
      </c>
      <c r="G1853" s="14" t="s">
        <v>1054</v>
      </c>
      <c r="H1853" s="14" t="s">
        <v>1055</v>
      </c>
      <c r="I1853" s="14">
        <v>100</v>
      </c>
      <c r="J1853" s="14">
        <v>100</v>
      </c>
      <c r="K1853" s="14">
        <v>100</v>
      </c>
      <c r="L1853" s="14"/>
      <c r="M1853" s="14"/>
      <c r="N1853" s="14"/>
      <c r="O1853" s="14"/>
      <c r="P1853" s="14"/>
      <c r="Q1853" s="14" t="s">
        <v>119</v>
      </c>
      <c r="R1853" s="14" t="s">
        <v>108</v>
      </c>
      <c r="S1853" s="14" t="s">
        <v>108</v>
      </c>
      <c r="T1853" s="14" t="s">
        <v>108</v>
      </c>
      <c r="U1853" s="14" t="s">
        <v>108</v>
      </c>
      <c r="V1853" s="14" t="s">
        <v>120</v>
      </c>
      <c r="W1853" s="14">
        <v>276</v>
      </c>
      <c r="X1853" s="14">
        <v>967</v>
      </c>
      <c r="Y1853" s="14">
        <v>967</v>
      </c>
      <c r="Z1853" s="14" t="s">
        <v>6142</v>
      </c>
      <c r="AA1853" s="14" t="s">
        <v>6142</v>
      </c>
      <c r="AB1853" s="14" t="s">
        <v>1005</v>
      </c>
      <c r="AC1853" s="28"/>
      <c r="AD1853" s="28"/>
      <c r="AE1853" s="28"/>
      <c r="AF1853" s="28"/>
    </row>
    <row r="1854" ht="99.75" spans="1:32">
      <c r="A1854" s="30" t="s">
        <v>65</v>
      </c>
      <c r="B1854" s="14" t="s">
        <v>6226</v>
      </c>
      <c r="C1854" s="14" t="s">
        <v>6227</v>
      </c>
      <c r="D1854" s="14" t="s">
        <v>658</v>
      </c>
      <c r="E1854" s="14" t="s">
        <v>693</v>
      </c>
      <c r="F1854" s="14" t="s">
        <v>106</v>
      </c>
      <c r="G1854" s="14" t="s">
        <v>660</v>
      </c>
      <c r="H1854" s="14" t="s">
        <v>694</v>
      </c>
      <c r="I1854" s="14">
        <v>50</v>
      </c>
      <c r="J1854" s="14">
        <v>45</v>
      </c>
      <c r="K1854" s="14"/>
      <c r="L1854" s="14"/>
      <c r="M1854" s="14"/>
      <c r="N1854" s="14">
        <v>45</v>
      </c>
      <c r="O1854" s="14"/>
      <c r="P1854" s="14">
        <v>5</v>
      </c>
      <c r="Q1854" s="14" t="s">
        <v>119</v>
      </c>
      <c r="R1854" s="14" t="s">
        <v>108</v>
      </c>
      <c r="S1854" s="14" t="s">
        <v>120</v>
      </c>
      <c r="T1854" s="14" t="s">
        <v>120</v>
      </c>
      <c r="U1854" s="14" t="s">
        <v>120</v>
      </c>
      <c r="V1854" s="14" t="s">
        <v>120</v>
      </c>
      <c r="W1854" s="14">
        <v>65</v>
      </c>
      <c r="X1854" s="14">
        <v>247</v>
      </c>
      <c r="Y1854" s="14">
        <v>1520</v>
      </c>
      <c r="Z1854" s="14" t="s">
        <v>1197</v>
      </c>
      <c r="AA1854" s="14" t="s">
        <v>6228</v>
      </c>
      <c r="AB1854" s="14" t="s">
        <v>658</v>
      </c>
      <c r="AC1854" s="28"/>
      <c r="AD1854" s="28"/>
      <c r="AE1854" s="28"/>
      <c r="AF1854" s="28"/>
    </row>
    <row r="1855" ht="114" spans="1:32">
      <c r="A1855" s="30" t="s">
        <v>65</v>
      </c>
      <c r="B1855" s="14" t="s">
        <v>6229</v>
      </c>
      <c r="C1855" s="14" t="s">
        <v>6230</v>
      </c>
      <c r="D1855" s="14" t="s">
        <v>658</v>
      </c>
      <c r="E1855" s="14" t="s">
        <v>744</v>
      </c>
      <c r="F1855" s="14" t="s">
        <v>106</v>
      </c>
      <c r="G1855" s="14" t="s">
        <v>660</v>
      </c>
      <c r="H1855" s="14" t="s">
        <v>2477</v>
      </c>
      <c r="I1855" s="14">
        <v>750</v>
      </c>
      <c r="J1855" s="14">
        <v>750</v>
      </c>
      <c r="K1855" s="14"/>
      <c r="L1855" s="14"/>
      <c r="M1855" s="14"/>
      <c r="N1855" s="14">
        <v>750</v>
      </c>
      <c r="O1855" s="14"/>
      <c r="P1855" s="14"/>
      <c r="Q1855" s="14" t="s">
        <v>119</v>
      </c>
      <c r="R1855" s="14" t="s">
        <v>108</v>
      </c>
      <c r="S1855" s="14" t="s">
        <v>108</v>
      </c>
      <c r="T1855" s="14" t="s">
        <v>108</v>
      </c>
      <c r="U1855" s="14" t="s">
        <v>108</v>
      </c>
      <c r="V1855" s="14" t="s">
        <v>120</v>
      </c>
      <c r="W1855" s="14">
        <v>23</v>
      </c>
      <c r="X1855" s="14">
        <v>75</v>
      </c>
      <c r="Y1855" s="14">
        <v>2412</v>
      </c>
      <c r="Z1855" s="14" t="s">
        <v>447</v>
      </c>
      <c r="AA1855" s="14" t="s">
        <v>6231</v>
      </c>
      <c r="AB1855" s="14" t="s">
        <v>658</v>
      </c>
      <c r="AC1855" s="28"/>
      <c r="AD1855" s="28"/>
      <c r="AE1855" s="28"/>
      <c r="AF1855" s="28"/>
    </row>
    <row r="1856" ht="28.5" spans="1:32">
      <c r="A1856" s="34" t="s">
        <v>66</v>
      </c>
      <c r="B1856" s="14">
        <f>B1857+B1961</f>
        <v>103</v>
      </c>
      <c r="C1856" s="14"/>
      <c r="D1856" s="14"/>
      <c r="E1856" s="14"/>
      <c r="F1856" s="14"/>
      <c r="G1856" s="14"/>
      <c r="H1856" s="14"/>
      <c r="I1856" s="14">
        <f t="shared" ref="I1856:P1856" si="47">I1857+I1961</f>
        <v>2827.92</v>
      </c>
      <c r="J1856" s="14">
        <f t="shared" si="47"/>
        <v>2622.92</v>
      </c>
      <c r="K1856" s="14">
        <f t="shared" si="47"/>
        <v>381</v>
      </c>
      <c r="L1856" s="14">
        <f t="shared" si="47"/>
        <v>820.12</v>
      </c>
      <c r="M1856" s="14">
        <f t="shared" si="47"/>
        <v>0</v>
      </c>
      <c r="N1856" s="14">
        <f t="shared" si="47"/>
        <v>1421.8</v>
      </c>
      <c r="O1856" s="14">
        <f t="shared" si="47"/>
        <v>193</v>
      </c>
      <c r="P1856" s="14">
        <f t="shared" si="47"/>
        <v>12</v>
      </c>
      <c r="Q1856" s="14"/>
      <c r="R1856" s="14"/>
      <c r="S1856" s="14"/>
      <c r="T1856" s="14"/>
      <c r="U1856" s="14"/>
      <c r="V1856" s="14"/>
      <c r="W1856" s="14"/>
      <c r="X1856" s="14"/>
      <c r="Y1856" s="14"/>
      <c r="Z1856" s="14"/>
      <c r="AA1856" s="14"/>
      <c r="AB1856" s="14"/>
      <c r="AC1856" s="28"/>
      <c r="AD1856" s="28"/>
      <c r="AE1856" s="28"/>
      <c r="AF1856" s="28"/>
    </row>
    <row r="1857" spans="1:32">
      <c r="A1857" s="35" t="s">
        <v>67</v>
      </c>
      <c r="B1857" s="14">
        <v>103</v>
      </c>
      <c r="C1857" s="14"/>
      <c r="D1857" s="14"/>
      <c r="E1857" s="14"/>
      <c r="F1857" s="14"/>
      <c r="G1857" s="14"/>
      <c r="H1857" s="14"/>
      <c r="I1857" s="14">
        <f t="shared" ref="I1857:P1857" si="48">SUM(I1858:I1960)</f>
        <v>2827.92</v>
      </c>
      <c r="J1857" s="14">
        <f t="shared" si="48"/>
        <v>2622.92</v>
      </c>
      <c r="K1857" s="14">
        <f t="shared" si="48"/>
        <v>381</v>
      </c>
      <c r="L1857" s="14">
        <f t="shared" si="48"/>
        <v>820.12</v>
      </c>
      <c r="M1857" s="14">
        <f t="shared" si="48"/>
        <v>0</v>
      </c>
      <c r="N1857" s="14">
        <f t="shared" si="48"/>
        <v>1421.8</v>
      </c>
      <c r="O1857" s="14">
        <f t="shared" si="48"/>
        <v>193</v>
      </c>
      <c r="P1857" s="14">
        <f t="shared" si="48"/>
        <v>12</v>
      </c>
      <c r="Q1857" s="14"/>
      <c r="R1857" s="14"/>
      <c r="S1857" s="14"/>
      <c r="T1857" s="14"/>
      <c r="U1857" s="14"/>
      <c r="V1857" s="14"/>
      <c r="W1857" s="14"/>
      <c r="X1857" s="14"/>
      <c r="Y1857" s="14"/>
      <c r="Z1857" s="14"/>
      <c r="AA1857" s="14"/>
      <c r="AB1857" s="14"/>
      <c r="AC1857" s="28"/>
      <c r="AD1857" s="28"/>
      <c r="AE1857" s="28"/>
      <c r="AF1857" s="28"/>
    </row>
    <row r="1858" ht="57" spans="1:32">
      <c r="A1858" s="35" t="s">
        <v>67</v>
      </c>
      <c r="B1858" s="14" t="s">
        <v>6232</v>
      </c>
      <c r="C1858" s="14" t="s">
        <v>6233</v>
      </c>
      <c r="D1858" s="14" t="s">
        <v>123</v>
      </c>
      <c r="E1858" s="14" t="s">
        <v>154</v>
      </c>
      <c r="F1858" s="14" t="s">
        <v>106</v>
      </c>
      <c r="G1858" s="14" t="s">
        <v>154</v>
      </c>
      <c r="H1858" s="14" t="s">
        <v>155</v>
      </c>
      <c r="I1858" s="14">
        <v>40</v>
      </c>
      <c r="J1858" s="14"/>
      <c r="K1858" s="14"/>
      <c r="L1858" s="14"/>
      <c r="M1858" s="14"/>
      <c r="N1858" s="14"/>
      <c r="O1858" s="14">
        <v>40</v>
      </c>
      <c r="P1858" s="14"/>
      <c r="Q1858" s="14" t="s">
        <v>119</v>
      </c>
      <c r="R1858" s="14" t="s">
        <v>108</v>
      </c>
      <c r="S1858" s="14" t="s">
        <v>108</v>
      </c>
      <c r="T1858" s="14" t="s">
        <v>120</v>
      </c>
      <c r="U1858" s="14" t="s">
        <v>108</v>
      </c>
      <c r="V1858" s="14" t="s">
        <v>120</v>
      </c>
      <c r="W1858" s="14">
        <v>152</v>
      </c>
      <c r="X1858" s="14">
        <v>573</v>
      </c>
      <c r="Y1858" s="14">
        <v>1650</v>
      </c>
      <c r="Z1858" s="14" t="s">
        <v>6234</v>
      </c>
      <c r="AA1858" s="14" t="s">
        <v>2611</v>
      </c>
      <c r="AB1858" s="14" t="s">
        <v>123</v>
      </c>
      <c r="AC1858" s="28"/>
      <c r="AD1858" s="28"/>
      <c r="AE1858" s="28"/>
      <c r="AF1858" s="28"/>
    </row>
    <row r="1859" ht="71.25" spans="1:32">
      <c r="A1859" s="35" t="s">
        <v>67</v>
      </c>
      <c r="B1859" s="14" t="s">
        <v>6235</v>
      </c>
      <c r="C1859" s="14" t="s">
        <v>6236</v>
      </c>
      <c r="D1859" s="14" t="s">
        <v>123</v>
      </c>
      <c r="E1859" s="14" t="s">
        <v>164</v>
      </c>
      <c r="F1859" s="14" t="s">
        <v>106</v>
      </c>
      <c r="G1859" s="14" t="s">
        <v>164</v>
      </c>
      <c r="H1859" s="14" t="s">
        <v>165</v>
      </c>
      <c r="I1859" s="14">
        <v>11</v>
      </c>
      <c r="J1859" s="14">
        <v>11</v>
      </c>
      <c r="K1859" s="14">
        <v>11</v>
      </c>
      <c r="L1859" s="14"/>
      <c r="M1859" s="14"/>
      <c r="N1859" s="14"/>
      <c r="O1859" s="14"/>
      <c r="P1859" s="14"/>
      <c r="Q1859" s="14" t="s">
        <v>119</v>
      </c>
      <c r="R1859" s="14" t="s">
        <v>108</v>
      </c>
      <c r="S1859" s="14" t="s">
        <v>108</v>
      </c>
      <c r="T1859" s="14" t="s">
        <v>108</v>
      </c>
      <c r="U1859" s="14" t="s">
        <v>108</v>
      </c>
      <c r="V1859" s="14" t="s">
        <v>120</v>
      </c>
      <c r="W1859" s="14">
        <v>32</v>
      </c>
      <c r="X1859" s="14">
        <v>123</v>
      </c>
      <c r="Y1859" s="14">
        <v>264</v>
      </c>
      <c r="Z1859" s="14" t="s">
        <v>166</v>
      </c>
      <c r="AA1859" s="14" t="s">
        <v>6237</v>
      </c>
      <c r="AB1859" s="14" t="s">
        <v>123</v>
      </c>
      <c r="AC1859" s="28"/>
      <c r="AD1859" s="28"/>
      <c r="AE1859" s="28"/>
      <c r="AF1859" s="28"/>
    </row>
    <row r="1860" ht="57" spans="1:32">
      <c r="A1860" s="35" t="s">
        <v>67</v>
      </c>
      <c r="B1860" s="14" t="s">
        <v>6238</v>
      </c>
      <c r="C1860" s="14" t="s">
        <v>6239</v>
      </c>
      <c r="D1860" s="14" t="s">
        <v>123</v>
      </c>
      <c r="E1860" s="14" t="s">
        <v>170</v>
      </c>
      <c r="F1860" s="14" t="s">
        <v>106</v>
      </c>
      <c r="G1860" s="14" t="s">
        <v>1748</v>
      </c>
      <c r="H1860" s="14" t="s">
        <v>171</v>
      </c>
      <c r="I1860" s="14">
        <v>35</v>
      </c>
      <c r="J1860" s="14"/>
      <c r="K1860" s="14"/>
      <c r="L1860" s="14"/>
      <c r="M1860" s="14"/>
      <c r="N1860" s="14"/>
      <c r="O1860" s="14">
        <v>35</v>
      </c>
      <c r="P1860" s="14"/>
      <c r="Q1860" s="14" t="s">
        <v>119</v>
      </c>
      <c r="R1860" s="14" t="s">
        <v>120</v>
      </c>
      <c r="S1860" s="14" t="s">
        <v>108</v>
      </c>
      <c r="T1860" s="14" t="s">
        <v>120</v>
      </c>
      <c r="U1860" s="14" t="s">
        <v>120</v>
      </c>
      <c r="V1860" s="14" t="s">
        <v>120</v>
      </c>
      <c r="W1860" s="14">
        <v>68</v>
      </c>
      <c r="X1860" s="14">
        <v>238</v>
      </c>
      <c r="Y1860" s="14">
        <v>850</v>
      </c>
      <c r="Z1860" s="14" t="s">
        <v>6240</v>
      </c>
      <c r="AA1860" s="14" t="s">
        <v>6241</v>
      </c>
      <c r="AB1860" s="14" t="s">
        <v>123</v>
      </c>
      <c r="AC1860" s="28"/>
      <c r="AD1860" s="28"/>
      <c r="AE1860" s="28"/>
      <c r="AF1860" s="28"/>
    </row>
    <row r="1861" ht="171" spans="1:32">
      <c r="A1861" s="35" t="s">
        <v>67</v>
      </c>
      <c r="B1861" s="14" t="s">
        <v>6242</v>
      </c>
      <c r="C1861" s="14" t="s">
        <v>6243</v>
      </c>
      <c r="D1861" s="14" t="s">
        <v>123</v>
      </c>
      <c r="E1861" s="14" t="s">
        <v>131</v>
      </c>
      <c r="F1861" s="14" t="s">
        <v>106</v>
      </c>
      <c r="G1861" s="14" t="s">
        <v>1294</v>
      </c>
      <c r="H1861" s="14" t="s">
        <v>176</v>
      </c>
      <c r="I1861" s="14">
        <v>20</v>
      </c>
      <c r="J1861" s="14"/>
      <c r="K1861" s="14"/>
      <c r="L1861" s="14"/>
      <c r="M1861" s="14"/>
      <c r="N1861" s="14"/>
      <c r="O1861" s="14">
        <v>20</v>
      </c>
      <c r="P1861" s="14"/>
      <c r="Q1861" s="14" t="s">
        <v>119</v>
      </c>
      <c r="R1861" s="14" t="s">
        <v>108</v>
      </c>
      <c r="S1861" s="14" t="s">
        <v>108</v>
      </c>
      <c r="T1861" s="14" t="s">
        <v>120</v>
      </c>
      <c r="U1861" s="14" t="s">
        <v>120</v>
      </c>
      <c r="V1861" s="14" t="s">
        <v>120</v>
      </c>
      <c r="W1861" s="14">
        <v>83</v>
      </c>
      <c r="X1861" s="14">
        <v>235</v>
      </c>
      <c r="Y1861" s="14">
        <v>1316</v>
      </c>
      <c r="Z1861" s="14" t="s">
        <v>6244</v>
      </c>
      <c r="AA1861" s="14" t="s">
        <v>6245</v>
      </c>
      <c r="AB1861" s="14" t="s">
        <v>123</v>
      </c>
      <c r="AC1861" s="28"/>
      <c r="AD1861" s="28"/>
      <c r="AE1861" s="28"/>
      <c r="AF1861" s="28"/>
    </row>
    <row r="1862" ht="71.25" spans="1:32">
      <c r="A1862" s="35" t="s">
        <v>67</v>
      </c>
      <c r="B1862" s="14" t="s">
        <v>6246</v>
      </c>
      <c r="C1862" s="14" t="s">
        <v>6247</v>
      </c>
      <c r="D1862" s="14" t="s">
        <v>123</v>
      </c>
      <c r="E1862" s="14" t="s">
        <v>180</v>
      </c>
      <c r="F1862" s="14" t="s">
        <v>106</v>
      </c>
      <c r="G1862" s="14" t="s">
        <v>1773</v>
      </c>
      <c r="H1862" s="14" t="s">
        <v>182</v>
      </c>
      <c r="I1862" s="14">
        <v>10</v>
      </c>
      <c r="J1862" s="14"/>
      <c r="K1862" s="14"/>
      <c r="L1862" s="14"/>
      <c r="M1862" s="14"/>
      <c r="N1862" s="14"/>
      <c r="O1862" s="14">
        <v>10</v>
      </c>
      <c r="P1862" s="14"/>
      <c r="Q1862" s="14" t="s">
        <v>119</v>
      </c>
      <c r="R1862" s="14" t="s">
        <v>120</v>
      </c>
      <c r="S1862" s="14" t="s">
        <v>120</v>
      </c>
      <c r="T1862" s="14" t="s">
        <v>108</v>
      </c>
      <c r="U1862" s="14" t="s">
        <v>120</v>
      </c>
      <c r="V1862" s="14" t="s">
        <v>120</v>
      </c>
      <c r="W1862" s="14">
        <v>6</v>
      </c>
      <c r="X1862" s="14">
        <v>18</v>
      </c>
      <c r="Y1862" s="14">
        <v>193</v>
      </c>
      <c r="Z1862" s="14" t="s">
        <v>1774</v>
      </c>
      <c r="AA1862" s="14" t="s">
        <v>6248</v>
      </c>
      <c r="AB1862" s="14" t="s">
        <v>123</v>
      </c>
      <c r="AC1862" s="28"/>
      <c r="AD1862" s="28"/>
      <c r="AE1862" s="28"/>
      <c r="AF1862" s="28"/>
    </row>
    <row r="1863" ht="85.5" spans="1:32">
      <c r="A1863" s="35" t="s">
        <v>67</v>
      </c>
      <c r="B1863" s="14" t="s">
        <v>6249</v>
      </c>
      <c r="C1863" s="14" t="s">
        <v>6250</v>
      </c>
      <c r="D1863" s="14" t="s">
        <v>123</v>
      </c>
      <c r="E1863" s="14" t="s">
        <v>191</v>
      </c>
      <c r="F1863" s="14" t="s">
        <v>106</v>
      </c>
      <c r="G1863" s="14" t="s">
        <v>2658</v>
      </c>
      <c r="H1863" s="14" t="s">
        <v>193</v>
      </c>
      <c r="I1863" s="14">
        <v>30</v>
      </c>
      <c r="J1863" s="14">
        <v>30</v>
      </c>
      <c r="K1863" s="14">
        <v>30</v>
      </c>
      <c r="L1863" s="14"/>
      <c r="M1863" s="14"/>
      <c r="N1863" s="14"/>
      <c r="O1863" s="14"/>
      <c r="P1863" s="14"/>
      <c r="Q1863" s="14" t="s">
        <v>119</v>
      </c>
      <c r="R1863" s="14" t="s">
        <v>120</v>
      </c>
      <c r="S1863" s="14" t="s">
        <v>120</v>
      </c>
      <c r="T1863" s="14" t="s">
        <v>120</v>
      </c>
      <c r="U1863" s="14" t="s">
        <v>120</v>
      </c>
      <c r="V1863" s="14" t="s">
        <v>120</v>
      </c>
      <c r="W1863" s="14">
        <v>38</v>
      </c>
      <c r="X1863" s="14">
        <v>102</v>
      </c>
      <c r="Y1863" s="14">
        <v>513</v>
      </c>
      <c r="Z1863" s="14" t="s">
        <v>4923</v>
      </c>
      <c r="AA1863" s="14" t="s">
        <v>2660</v>
      </c>
      <c r="AB1863" s="14" t="s">
        <v>123</v>
      </c>
      <c r="AC1863" s="28"/>
      <c r="AD1863" s="28"/>
      <c r="AE1863" s="28"/>
      <c r="AF1863" s="28"/>
    </row>
    <row r="1864" ht="71.25" spans="1:32">
      <c r="A1864" s="35" t="s">
        <v>67</v>
      </c>
      <c r="B1864" s="14" t="s">
        <v>6251</v>
      </c>
      <c r="C1864" s="14" t="s">
        <v>6252</v>
      </c>
      <c r="D1864" s="14" t="s">
        <v>123</v>
      </c>
      <c r="E1864" s="14" t="s">
        <v>202</v>
      </c>
      <c r="F1864" s="14" t="s">
        <v>106</v>
      </c>
      <c r="G1864" s="14" t="s">
        <v>203</v>
      </c>
      <c r="H1864" s="14" t="s">
        <v>204</v>
      </c>
      <c r="I1864" s="14">
        <v>60</v>
      </c>
      <c r="J1864" s="14"/>
      <c r="K1864" s="14"/>
      <c r="L1864" s="14"/>
      <c r="M1864" s="14"/>
      <c r="N1864" s="14"/>
      <c r="O1864" s="14">
        <v>60</v>
      </c>
      <c r="P1864" s="14"/>
      <c r="Q1864" s="14" t="s">
        <v>119</v>
      </c>
      <c r="R1864" s="14" t="s">
        <v>120</v>
      </c>
      <c r="S1864" s="14" t="s">
        <v>108</v>
      </c>
      <c r="T1864" s="14" t="s">
        <v>120</v>
      </c>
      <c r="U1864" s="14" t="s">
        <v>120</v>
      </c>
      <c r="V1864" s="14" t="s">
        <v>120</v>
      </c>
      <c r="W1864" s="14">
        <v>60</v>
      </c>
      <c r="X1864" s="14">
        <v>229</v>
      </c>
      <c r="Y1864" s="14">
        <v>695</v>
      </c>
      <c r="Z1864" s="14" t="s">
        <v>6253</v>
      </c>
      <c r="AA1864" s="14" t="s">
        <v>1774</v>
      </c>
      <c r="AB1864" s="14" t="s">
        <v>123</v>
      </c>
      <c r="AC1864" s="28"/>
      <c r="AD1864" s="28"/>
      <c r="AE1864" s="28"/>
      <c r="AF1864" s="28"/>
    </row>
    <row r="1865" ht="42.75" spans="1:32">
      <c r="A1865" s="35" t="s">
        <v>67</v>
      </c>
      <c r="B1865" s="14" t="s">
        <v>6254</v>
      </c>
      <c r="C1865" s="14" t="s">
        <v>6255</v>
      </c>
      <c r="D1865" s="14" t="s">
        <v>123</v>
      </c>
      <c r="E1865" s="14" t="s">
        <v>220</v>
      </c>
      <c r="F1865" s="14" t="s">
        <v>106</v>
      </c>
      <c r="G1865" s="14" t="s">
        <v>220</v>
      </c>
      <c r="H1865" s="14" t="s">
        <v>221</v>
      </c>
      <c r="I1865" s="14">
        <v>8</v>
      </c>
      <c r="J1865" s="14"/>
      <c r="K1865" s="14"/>
      <c r="L1865" s="14"/>
      <c r="M1865" s="14"/>
      <c r="N1865" s="14"/>
      <c r="O1865" s="14">
        <v>8</v>
      </c>
      <c r="P1865" s="14"/>
      <c r="Q1865" s="14" t="s">
        <v>119</v>
      </c>
      <c r="R1865" s="14" t="s">
        <v>108</v>
      </c>
      <c r="S1865" s="14" t="s">
        <v>120</v>
      </c>
      <c r="T1865" s="14" t="s">
        <v>120</v>
      </c>
      <c r="U1865" s="14" t="s">
        <v>120</v>
      </c>
      <c r="V1865" s="14" t="s">
        <v>120</v>
      </c>
      <c r="W1865" s="14">
        <v>34</v>
      </c>
      <c r="X1865" s="14">
        <v>113</v>
      </c>
      <c r="Y1865" s="14">
        <v>336</v>
      </c>
      <c r="Z1865" s="14" t="s">
        <v>1806</v>
      </c>
      <c r="AA1865" s="14" t="s">
        <v>1807</v>
      </c>
      <c r="AB1865" s="14" t="s">
        <v>123</v>
      </c>
      <c r="AC1865" s="28"/>
      <c r="AD1865" s="28"/>
      <c r="AE1865" s="28"/>
      <c r="AF1865" s="28"/>
    </row>
    <row r="1866" ht="42.75" spans="1:32">
      <c r="A1866" s="35" t="s">
        <v>67</v>
      </c>
      <c r="B1866" s="14" t="s">
        <v>6256</v>
      </c>
      <c r="C1866" s="14" t="s">
        <v>6257</v>
      </c>
      <c r="D1866" s="14" t="s">
        <v>123</v>
      </c>
      <c r="E1866" s="14" t="s">
        <v>131</v>
      </c>
      <c r="F1866" s="14" t="s">
        <v>106</v>
      </c>
      <c r="G1866" s="14" t="s">
        <v>1294</v>
      </c>
      <c r="H1866" s="14" t="s">
        <v>176</v>
      </c>
      <c r="I1866" s="14">
        <v>8</v>
      </c>
      <c r="J1866" s="14">
        <v>8</v>
      </c>
      <c r="K1866" s="14">
        <v>8</v>
      </c>
      <c r="L1866" s="14"/>
      <c r="M1866" s="14"/>
      <c r="N1866" s="14"/>
      <c r="O1866" s="14"/>
      <c r="P1866" s="14"/>
      <c r="Q1866" s="14" t="s">
        <v>119</v>
      </c>
      <c r="R1866" s="14" t="s">
        <v>108</v>
      </c>
      <c r="S1866" s="14" t="s">
        <v>120</v>
      </c>
      <c r="T1866" s="14" t="s">
        <v>120</v>
      </c>
      <c r="U1866" s="14" t="s">
        <v>120</v>
      </c>
      <c r="V1866" s="14" t="s">
        <v>120</v>
      </c>
      <c r="W1866" s="14">
        <v>34</v>
      </c>
      <c r="X1866" s="14">
        <v>113</v>
      </c>
      <c r="Y1866" s="14">
        <v>336</v>
      </c>
      <c r="Z1866" s="14" t="s">
        <v>1810</v>
      </c>
      <c r="AA1866" s="14" t="s">
        <v>1725</v>
      </c>
      <c r="AB1866" s="14" t="s">
        <v>123</v>
      </c>
      <c r="AC1866" s="28"/>
      <c r="AD1866" s="28"/>
      <c r="AE1866" s="28"/>
      <c r="AF1866" s="28"/>
    </row>
    <row r="1867" ht="85.5" spans="1:32">
      <c r="A1867" s="35" t="s">
        <v>67</v>
      </c>
      <c r="B1867" s="14" t="s">
        <v>6258</v>
      </c>
      <c r="C1867" s="14" t="s">
        <v>6259</v>
      </c>
      <c r="D1867" s="14" t="s">
        <v>123</v>
      </c>
      <c r="E1867" s="14" t="s">
        <v>231</v>
      </c>
      <c r="F1867" s="14" t="s">
        <v>106</v>
      </c>
      <c r="G1867" s="14" t="s">
        <v>231</v>
      </c>
      <c r="H1867" s="14" t="s">
        <v>232</v>
      </c>
      <c r="I1867" s="14">
        <v>20</v>
      </c>
      <c r="J1867" s="14"/>
      <c r="K1867" s="14"/>
      <c r="L1867" s="14"/>
      <c r="M1867" s="14"/>
      <c r="N1867" s="14"/>
      <c r="O1867" s="14">
        <v>20</v>
      </c>
      <c r="P1867" s="14"/>
      <c r="Q1867" s="14" t="s">
        <v>119</v>
      </c>
      <c r="R1867" s="14" t="s">
        <v>108</v>
      </c>
      <c r="S1867" s="14" t="s">
        <v>120</v>
      </c>
      <c r="T1867" s="14" t="s">
        <v>120</v>
      </c>
      <c r="U1867" s="14" t="s">
        <v>120</v>
      </c>
      <c r="V1867" s="14" t="s">
        <v>120</v>
      </c>
      <c r="W1867" s="14">
        <v>85</v>
      </c>
      <c r="X1867" s="14">
        <v>260</v>
      </c>
      <c r="Y1867" s="14">
        <v>950</v>
      </c>
      <c r="Z1867" s="14" t="s">
        <v>6260</v>
      </c>
      <c r="AA1867" s="14" t="s">
        <v>6261</v>
      </c>
      <c r="AB1867" s="14" t="s">
        <v>123</v>
      </c>
      <c r="AC1867" s="28"/>
      <c r="AD1867" s="28"/>
      <c r="AE1867" s="28"/>
      <c r="AF1867" s="28"/>
    </row>
    <row r="1868" ht="42.75" spans="1:32">
      <c r="A1868" s="35" t="s">
        <v>67</v>
      </c>
      <c r="B1868" s="14" t="s">
        <v>6262</v>
      </c>
      <c r="C1868" s="14" t="s">
        <v>6263</v>
      </c>
      <c r="D1868" s="14" t="s">
        <v>241</v>
      </c>
      <c r="E1868" s="14" t="s">
        <v>242</v>
      </c>
      <c r="F1868" s="14" t="s">
        <v>106</v>
      </c>
      <c r="G1868" s="14" t="s">
        <v>241</v>
      </c>
      <c r="H1868" s="14" t="s">
        <v>243</v>
      </c>
      <c r="I1868" s="14">
        <v>30</v>
      </c>
      <c r="J1868" s="14">
        <v>30</v>
      </c>
      <c r="K1868" s="14"/>
      <c r="L1868" s="14">
        <v>30</v>
      </c>
      <c r="M1868" s="14"/>
      <c r="N1868" s="14"/>
      <c r="O1868" s="14"/>
      <c r="P1868" s="14"/>
      <c r="Q1868" s="14" t="s">
        <v>119</v>
      </c>
      <c r="R1868" s="14" t="s">
        <v>108</v>
      </c>
      <c r="S1868" s="14" t="s">
        <v>120</v>
      </c>
      <c r="T1868" s="14" t="s">
        <v>120</v>
      </c>
      <c r="U1868" s="14" t="s">
        <v>120</v>
      </c>
      <c r="V1868" s="14" t="s">
        <v>120</v>
      </c>
      <c r="W1868" s="14">
        <v>165</v>
      </c>
      <c r="X1868" s="14">
        <v>560</v>
      </c>
      <c r="Y1868" s="14">
        <v>1628</v>
      </c>
      <c r="Z1868" s="14" t="s">
        <v>1197</v>
      </c>
      <c r="AA1868" s="14" t="s">
        <v>6264</v>
      </c>
      <c r="AB1868" s="14" t="s">
        <v>241</v>
      </c>
      <c r="AC1868" s="28"/>
      <c r="AD1868" s="28"/>
      <c r="AE1868" s="28"/>
      <c r="AF1868" s="28"/>
    </row>
    <row r="1869" ht="71.25" spans="1:32">
      <c r="A1869" s="35" t="s">
        <v>67</v>
      </c>
      <c r="B1869" s="14" t="s">
        <v>6265</v>
      </c>
      <c r="C1869" s="14" t="s">
        <v>6266</v>
      </c>
      <c r="D1869" s="14" t="s">
        <v>241</v>
      </c>
      <c r="E1869" s="14" t="s">
        <v>1830</v>
      </c>
      <c r="F1869" s="14" t="s">
        <v>106</v>
      </c>
      <c r="G1869" s="14" t="s">
        <v>241</v>
      </c>
      <c r="H1869" s="14" t="s">
        <v>1831</v>
      </c>
      <c r="I1869" s="14">
        <v>30</v>
      </c>
      <c r="J1869" s="14">
        <v>25</v>
      </c>
      <c r="K1869" s="14"/>
      <c r="L1869" s="14">
        <v>25</v>
      </c>
      <c r="M1869" s="14"/>
      <c r="N1869" s="14"/>
      <c r="O1869" s="14"/>
      <c r="P1869" s="14">
        <v>5</v>
      </c>
      <c r="Q1869" s="14" t="s">
        <v>119</v>
      </c>
      <c r="R1869" s="14" t="s">
        <v>108</v>
      </c>
      <c r="S1869" s="14" t="s">
        <v>120</v>
      </c>
      <c r="T1869" s="14" t="s">
        <v>120</v>
      </c>
      <c r="U1869" s="14" t="s">
        <v>120</v>
      </c>
      <c r="V1869" s="14" t="s">
        <v>120</v>
      </c>
      <c r="W1869" s="14">
        <v>78</v>
      </c>
      <c r="X1869" s="14">
        <v>461</v>
      </c>
      <c r="Y1869" s="14">
        <v>561</v>
      </c>
      <c r="Z1869" s="14" t="s">
        <v>1197</v>
      </c>
      <c r="AA1869" s="14" t="s">
        <v>6267</v>
      </c>
      <c r="AB1869" s="14" t="s">
        <v>241</v>
      </c>
      <c r="AC1869" s="28"/>
      <c r="AD1869" s="28"/>
      <c r="AE1869" s="28"/>
      <c r="AF1869" s="28"/>
    </row>
    <row r="1870" ht="99.75" spans="1:32">
      <c r="A1870" s="35" t="s">
        <v>67</v>
      </c>
      <c r="B1870" s="14" t="s">
        <v>6268</v>
      </c>
      <c r="C1870" s="14" t="s">
        <v>6269</v>
      </c>
      <c r="D1870" s="14" t="s">
        <v>288</v>
      </c>
      <c r="E1870" s="14" t="s">
        <v>1841</v>
      </c>
      <c r="F1870" s="14" t="s">
        <v>106</v>
      </c>
      <c r="G1870" s="14" t="s">
        <v>1842</v>
      </c>
      <c r="H1870" s="14" t="s">
        <v>1843</v>
      </c>
      <c r="I1870" s="14">
        <v>20</v>
      </c>
      <c r="J1870" s="14">
        <v>20</v>
      </c>
      <c r="K1870" s="14"/>
      <c r="L1870" s="14"/>
      <c r="M1870" s="14"/>
      <c r="N1870" s="14">
        <v>20</v>
      </c>
      <c r="O1870" s="14"/>
      <c r="P1870" s="14"/>
      <c r="Q1870" s="14" t="s">
        <v>119</v>
      </c>
      <c r="R1870" s="14" t="s">
        <v>108</v>
      </c>
      <c r="S1870" s="14" t="s">
        <v>108</v>
      </c>
      <c r="T1870" s="14" t="s">
        <v>120</v>
      </c>
      <c r="U1870" s="14" t="s">
        <v>108</v>
      </c>
      <c r="V1870" s="14" t="s">
        <v>120</v>
      </c>
      <c r="W1870" s="14">
        <v>64</v>
      </c>
      <c r="X1870" s="14">
        <v>210</v>
      </c>
      <c r="Y1870" s="14">
        <v>467</v>
      </c>
      <c r="Z1870" s="14" t="s">
        <v>1197</v>
      </c>
      <c r="AA1870" s="14" t="s">
        <v>6270</v>
      </c>
      <c r="AB1870" s="14" t="s">
        <v>288</v>
      </c>
      <c r="AC1870" s="28"/>
      <c r="AD1870" s="28"/>
      <c r="AE1870" s="28"/>
      <c r="AF1870" s="28"/>
    </row>
    <row r="1871" ht="57" spans="1:32">
      <c r="A1871" s="35" t="s">
        <v>67</v>
      </c>
      <c r="B1871" s="14" t="s">
        <v>6271</v>
      </c>
      <c r="C1871" s="14" t="s">
        <v>6272</v>
      </c>
      <c r="D1871" s="14" t="s">
        <v>288</v>
      </c>
      <c r="E1871" s="14" t="s">
        <v>289</v>
      </c>
      <c r="F1871" s="14" t="s">
        <v>106</v>
      </c>
      <c r="G1871" s="14" t="s">
        <v>289</v>
      </c>
      <c r="H1871" s="14" t="s">
        <v>290</v>
      </c>
      <c r="I1871" s="14">
        <v>6</v>
      </c>
      <c r="J1871" s="14">
        <v>6</v>
      </c>
      <c r="K1871" s="14"/>
      <c r="L1871" s="14"/>
      <c r="M1871" s="14"/>
      <c r="N1871" s="14">
        <v>6</v>
      </c>
      <c r="O1871" s="14"/>
      <c r="P1871" s="14"/>
      <c r="Q1871" s="14" t="s">
        <v>119</v>
      </c>
      <c r="R1871" s="14" t="s">
        <v>108</v>
      </c>
      <c r="S1871" s="14" t="s">
        <v>108</v>
      </c>
      <c r="T1871" s="14" t="s">
        <v>108</v>
      </c>
      <c r="U1871" s="14" t="s">
        <v>120</v>
      </c>
      <c r="V1871" s="14" t="s">
        <v>120</v>
      </c>
      <c r="W1871" s="14">
        <v>80</v>
      </c>
      <c r="X1871" s="14">
        <v>248</v>
      </c>
      <c r="Y1871" s="14">
        <v>350</v>
      </c>
      <c r="Z1871" s="14" t="s">
        <v>2823</v>
      </c>
      <c r="AA1871" s="14" t="s">
        <v>6273</v>
      </c>
      <c r="AB1871" s="14" t="s">
        <v>288</v>
      </c>
      <c r="AC1871" s="28"/>
      <c r="AD1871" s="28"/>
      <c r="AE1871" s="28"/>
      <c r="AF1871" s="28"/>
    </row>
    <row r="1872" ht="42.75" spans="1:32">
      <c r="A1872" s="35" t="s">
        <v>67</v>
      </c>
      <c r="B1872" s="14" t="s">
        <v>6274</v>
      </c>
      <c r="C1872" s="14" t="s">
        <v>6275</v>
      </c>
      <c r="D1872" s="14" t="s">
        <v>337</v>
      </c>
      <c r="E1872" s="14" t="s">
        <v>385</v>
      </c>
      <c r="F1872" s="14" t="s">
        <v>106</v>
      </c>
      <c r="G1872" s="14" t="s">
        <v>6276</v>
      </c>
      <c r="H1872" s="14" t="s">
        <v>386</v>
      </c>
      <c r="I1872" s="14">
        <v>30</v>
      </c>
      <c r="J1872" s="14">
        <v>30</v>
      </c>
      <c r="K1872" s="14"/>
      <c r="L1872" s="14">
        <v>30</v>
      </c>
      <c r="M1872" s="14"/>
      <c r="N1872" s="14"/>
      <c r="O1872" s="14"/>
      <c r="P1872" s="14"/>
      <c r="Q1872" s="14" t="s">
        <v>119</v>
      </c>
      <c r="R1872" s="14" t="s">
        <v>108</v>
      </c>
      <c r="S1872" s="14" t="s">
        <v>108</v>
      </c>
      <c r="T1872" s="14" t="s">
        <v>120</v>
      </c>
      <c r="U1872" s="14" t="s">
        <v>120</v>
      </c>
      <c r="V1872" s="14" t="s">
        <v>120</v>
      </c>
      <c r="W1872" s="14">
        <v>117</v>
      </c>
      <c r="X1872" s="14">
        <v>414</v>
      </c>
      <c r="Y1872" s="14">
        <v>918</v>
      </c>
      <c r="Z1872" s="14" t="s">
        <v>6277</v>
      </c>
      <c r="AA1872" s="14" t="s">
        <v>6278</v>
      </c>
      <c r="AB1872" s="14" t="s">
        <v>337</v>
      </c>
      <c r="AC1872" s="28"/>
      <c r="AD1872" s="28"/>
      <c r="AE1872" s="28"/>
      <c r="AF1872" s="28"/>
    </row>
    <row r="1873" ht="57" spans="1:32">
      <c r="A1873" s="35" t="s">
        <v>67</v>
      </c>
      <c r="B1873" s="14" t="s">
        <v>6279</v>
      </c>
      <c r="C1873" s="14" t="s">
        <v>6280</v>
      </c>
      <c r="D1873" s="14" t="s">
        <v>337</v>
      </c>
      <c r="E1873" s="14" t="s">
        <v>402</v>
      </c>
      <c r="F1873" s="14" t="s">
        <v>106</v>
      </c>
      <c r="G1873" s="14" t="s">
        <v>357</v>
      </c>
      <c r="H1873" s="14" t="s">
        <v>403</v>
      </c>
      <c r="I1873" s="14">
        <v>40</v>
      </c>
      <c r="J1873" s="14">
        <v>40</v>
      </c>
      <c r="K1873" s="14"/>
      <c r="L1873" s="14">
        <v>40</v>
      </c>
      <c r="M1873" s="14"/>
      <c r="N1873" s="14"/>
      <c r="O1873" s="14"/>
      <c r="P1873" s="14"/>
      <c r="Q1873" s="14" t="s">
        <v>119</v>
      </c>
      <c r="R1873" s="14" t="s">
        <v>108</v>
      </c>
      <c r="S1873" s="14" t="s">
        <v>120</v>
      </c>
      <c r="T1873" s="14" t="s">
        <v>120</v>
      </c>
      <c r="U1873" s="14" t="s">
        <v>120</v>
      </c>
      <c r="V1873" s="14" t="s">
        <v>120</v>
      </c>
      <c r="W1873" s="14">
        <v>164</v>
      </c>
      <c r="X1873" s="14">
        <v>601</v>
      </c>
      <c r="Y1873" s="14">
        <v>2249</v>
      </c>
      <c r="Z1873" s="14" t="s">
        <v>6281</v>
      </c>
      <c r="AA1873" s="14" t="s">
        <v>6282</v>
      </c>
      <c r="AB1873" s="14" t="s">
        <v>337</v>
      </c>
      <c r="AC1873" s="28"/>
      <c r="AD1873" s="28"/>
      <c r="AE1873" s="28"/>
      <c r="AF1873" s="28"/>
    </row>
    <row r="1874" ht="57" spans="1:32">
      <c r="A1874" s="35" t="s">
        <v>67</v>
      </c>
      <c r="B1874" s="14" t="s">
        <v>6283</v>
      </c>
      <c r="C1874" s="14" t="s">
        <v>6284</v>
      </c>
      <c r="D1874" s="14" t="s">
        <v>337</v>
      </c>
      <c r="E1874" s="14" t="s">
        <v>378</v>
      </c>
      <c r="F1874" s="14" t="s">
        <v>106</v>
      </c>
      <c r="G1874" s="14" t="s">
        <v>6276</v>
      </c>
      <c r="H1874" s="14" t="s">
        <v>379</v>
      </c>
      <c r="I1874" s="14">
        <v>33</v>
      </c>
      <c r="J1874" s="14">
        <v>33</v>
      </c>
      <c r="K1874" s="14"/>
      <c r="L1874" s="14">
        <v>33</v>
      </c>
      <c r="M1874" s="14"/>
      <c r="N1874" s="14"/>
      <c r="O1874" s="14"/>
      <c r="P1874" s="14"/>
      <c r="Q1874" s="14" t="s">
        <v>119</v>
      </c>
      <c r="R1874" s="14" t="s">
        <v>108</v>
      </c>
      <c r="S1874" s="14" t="s">
        <v>108</v>
      </c>
      <c r="T1874" s="14" t="s">
        <v>120</v>
      </c>
      <c r="U1874" s="14" t="s">
        <v>120</v>
      </c>
      <c r="V1874" s="14" t="s">
        <v>120</v>
      </c>
      <c r="W1874" s="14">
        <v>115</v>
      </c>
      <c r="X1874" s="14">
        <v>366</v>
      </c>
      <c r="Y1874" s="14">
        <v>1097</v>
      </c>
      <c r="Z1874" s="14" t="s">
        <v>6285</v>
      </c>
      <c r="AA1874" s="14" t="s">
        <v>6286</v>
      </c>
      <c r="AB1874" s="14" t="s">
        <v>337</v>
      </c>
      <c r="AC1874" s="28"/>
      <c r="AD1874" s="28"/>
      <c r="AE1874" s="28"/>
      <c r="AF1874" s="28"/>
    </row>
    <row r="1875" ht="42.75" spans="1:32">
      <c r="A1875" s="35" t="s">
        <v>67</v>
      </c>
      <c r="B1875" s="14" t="s">
        <v>6287</v>
      </c>
      <c r="C1875" s="14" t="s">
        <v>6288</v>
      </c>
      <c r="D1875" s="14" t="s">
        <v>428</v>
      </c>
      <c r="E1875" s="14" t="s">
        <v>1100</v>
      </c>
      <c r="F1875" s="14" t="s">
        <v>106</v>
      </c>
      <c r="G1875" s="14" t="s">
        <v>1101</v>
      </c>
      <c r="H1875" s="14" t="s">
        <v>1909</v>
      </c>
      <c r="I1875" s="14">
        <v>10</v>
      </c>
      <c r="J1875" s="14">
        <v>10</v>
      </c>
      <c r="K1875" s="14">
        <v>10</v>
      </c>
      <c r="L1875" s="14"/>
      <c r="M1875" s="14"/>
      <c r="N1875" s="14"/>
      <c r="O1875" s="14"/>
      <c r="P1875" s="14"/>
      <c r="Q1875" s="14" t="s">
        <v>119</v>
      </c>
      <c r="R1875" s="14" t="s">
        <v>108</v>
      </c>
      <c r="S1875" s="14" t="s">
        <v>108</v>
      </c>
      <c r="T1875" s="14" t="s">
        <v>120</v>
      </c>
      <c r="U1875" s="14" t="s">
        <v>120</v>
      </c>
      <c r="V1875" s="14" t="s">
        <v>120</v>
      </c>
      <c r="W1875" s="14">
        <v>22</v>
      </c>
      <c r="X1875" s="14">
        <v>103</v>
      </c>
      <c r="Y1875" s="14">
        <v>218</v>
      </c>
      <c r="Z1875" s="14" t="s">
        <v>1197</v>
      </c>
      <c r="AA1875" s="14" t="s">
        <v>3081</v>
      </c>
      <c r="AB1875" s="14" t="s">
        <v>428</v>
      </c>
      <c r="AC1875" s="28"/>
      <c r="AD1875" s="28"/>
      <c r="AE1875" s="28"/>
      <c r="AF1875" s="28"/>
    </row>
    <row r="1876" ht="57" spans="1:32">
      <c r="A1876" s="35" t="s">
        <v>67</v>
      </c>
      <c r="B1876" s="14" t="s">
        <v>6289</v>
      </c>
      <c r="C1876" s="14" t="s">
        <v>6290</v>
      </c>
      <c r="D1876" s="14" t="s">
        <v>428</v>
      </c>
      <c r="E1876" s="14" t="s">
        <v>2160</v>
      </c>
      <c r="F1876" s="14" t="s">
        <v>106</v>
      </c>
      <c r="G1876" s="14" t="s">
        <v>2160</v>
      </c>
      <c r="H1876" s="14" t="s">
        <v>2161</v>
      </c>
      <c r="I1876" s="14">
        <v>20</v>
      </c>
      <c r="J1876" s="14">
        <v>20</v>
      </c>
      <c r="K1876" s="14"/>
      <c r="L1876" s="14"/>
      <c r="M1876" s="14"/>
      <c r="N1876" s="14">
        <v>20</v>
      </c>
      <c r="O1876" s="14">
        <v>0</v>
      </c>
      <c r="P1876" s="14">
        <v>0</v>
      </c>
      <c r="Q1876" s="14" t="s">
        <v>119</v>
      </c>
      <c r="R1876" s="14" t="s">
        <v>108</v>
      </c>
      <c r="S1876" s="14" t="s">
        <v>108</v>
      </c>
      <c r="T1876" s="14" t="s">
        <v>108</v>
      </c>
      <c r="U1876" s="14" t="s">
        <v>108</v>
      </c>
      <c r="V1876" s="14" t="s">
        <v>120</v>
      </c>
      <c r="W1876" s="14">
        <v>120</v>
      </c>
      <c r="X1876" s="14">
        <v>426</v>
      </c>
      <c r="Y1876" s="14">
        <v>974</v>
      </c>
      <c r="Z1876" s="14" t="s">
        <v>431</v>
      </c>
      <c r="AA1876" s="14" t="s">
        <v>6291</v>
      </c>
      <c r="AB1876" s="14" t="s">
        <v>428</v>
      </c>
      <c r="AC1876" s="28"/>
      <c r="AD1876" s="28"/>
      <c r="AE1876" s="28"/>
      <c r="AF1876" s="28"/>
    </row>
    <row r="1877" ht="71.25" spans="1:32">
      <c r="A1877" s="35" t="s">
        <v>67</v>
      </c>
      <c r="B1877" s="14" t="s">
        <v>6292</v>
      </c>
      <c r="C1877" s="14" t="s">
        <v>6293</v>
      </c>
      <c r="D1877" s="14" t="s">
        <v>428</v>
      </c>
      <c r="E1877" s="14" t="s">
        <v>2337</v>
      </c>
      <c r="F1877" s="14" t="s">
        <v>106</v>
      </c>
      <c r="G1877" s="14" t="s">
        <v>2337</v>
      </c>
      <c r="H1877" s="14" t="s">
        <v>3162</v>
      </c>
      <c r="I1877" s="14">
        <v>10</v>
      </c>
      <c r="J1877" s="14">
        <v>10</v>
      </c>
      <c r="K1877" s="14"/>
      <c r="L1877" s="14"/>
      <c r="M1877" s="14"/>
      <c r="N1877" s="14">
        <v>10</v>
      </c>
      <c r="O1877" s="14"/>
      <c r="P1877" s="14"/>
      <c r="Q1877" s="14" t="s">
        <v>119</v>
      </c>
      <c r="R1877" s="14" t="s">
        <v>108</v>
      </c>
      <c r="S1877" s="14" t="s">
        <v>108</v>
      </c>
      <c r="T1877" s="14" t="s">
        <v>108</v>
      </c>
      <c r="U1877" s="14" t="s">
        <v>108</v>
      </c>
      <c r="V1877" s="14" t="s">
        <v>120</v>
      </c>
      <c r="W1877" s="14">
        <v>72</v>
      </c>
      <c r="X1877" s="14">
        <v>264</v>
      </c>
      <c r="Y1877" s="14">
        <v>594</v>
      </c>
      <c r="Z1877" s="14" t="s">
        <v>3163</v>
      </c>
      <c r="AA1877" s="14" t="s">
        <v>6294</v>
      </c>
      <c r="AB1877" s="14" t="s">
        <v>428</v>
      </c>
      <c r="AC1877" s="28"/>
      <c r="AD1877" s="28"/>
      <c r="AE1877" s="28"/>
      <c r="AF1877" s="28"/>
    </row>
    <row r="1878" ht="28.5" spans="1:32">
      <c r="A1878" s="35" t="s">
        <v>67</v>
      </c>
      <c r="B1878" s="14" t="s">
        <v>6295</v>
      </c>
      <c r="C1878" s="14" t="s">
        <v>6296</v>
      </c>
      <c r="D1878" s="14" t="s">
        <v>443</v>
      </c>
      <c r="E1878" s="14" t="s">
        <v>444</v>
      </c>
      <c r="F1878" s="14" t="s">
        <v>106</v>
      </c>
      <c r="G1878" s="14" t="s">
        <v>1112</v>
      </c>
      <c r="H1878" s="14" t="s">
        <v>446</v>
      </c>
      <c r="I1878" s="14">
        <v>40</v>
      </c>
      <c r="J1878" s="14">
        <v>40</v>
      </c>
      <c r="K1878" s="14"/>
      <c r="L1878" s="14"/>
      <c r="M1878" s="14"/>
      <c r="N1878" s="14">
        <v>40</v>
      </c>
      <c r="O1878" s="14"/>
      <c r="P1878" s="14"/>
      <c r="Q1878" s="14" t="s">
        <v>119</v>
      </c>
      <c r="R1878" s="14" t="s">
        <v>108</v>
      </c>
      <c r="S1878" s="14" t="s">
        <v>108</v>
      </c>
      <c r="T1878" s="14" t="s">
        <v>120</v>
      </c>
      <c r="U1878" s="14" t="s">
        <v>120</v>
      </c>
      <c r="V1878" s="14" t="s">
        <v>120</v>
      </c>
      <c r="W1878" s="14">
        <v>26</v>
      </c>
      <c r="X1878" s="14">
        <v>72</v>
      </c>
      <c r="Y1878" s="14">
        <v>180</v>
      </c>
      <c r="Z1878" s="14" t="s">
        <v>3176</v>
      </c>
      <c r="AA1878" s="14" t="s">
        <v>6297</v>
      </c>
      <c r="AB1878" s="14" t="s">
        <v>443</v>
      </c>
      <c r="AC1878" s="28"/>
      <c r="AD1878" s="28"/>
      <c r="AE1878" s="28"/>
      <c r="AF1878" s="28"/>
    </row>
    <row r="1879" ht="28.5" spans="1:32">
      <c r="A1879" s="35" t="s">
        <v>67</v>
      </c>
      <c r="B1879" s="14" t="s">
        <v>6298</v>
      </c>
      <c r="C1879" s="14" t="s">
        <v>6299</v>
      </c>
      <c r="D1879" s="14" t="s">
        <v>443</v>
      </c>
      <c r="E1879" s="14" t="s">
        <v>485</v>
      </c>
      <c r="F1879" s="14" t="s">
        <v>106</v>
      </c>
      <c r="G1879" s="14" t="s">
        <v>3266</v>
      </c>
      <c r="H1879" s="14" t="s">
        <v>487</v>
      </c>
      <c r="I1879" s="14">
        <v>30</v>
      </c>
      <c r="J1879" s="14">
        <v>30</v>
      </c>
      <c r="K1879" s="14"/>
      <c r="L1879" s="14"/>
      <c r="M1879" s="14"/>
      <c r="N1879" s="14">
        <v>30</v>
      </c>
      <c r="O1879" s="14"/>
      <c r="P1879" s="14"/>
      <c r="Q1879" s="14" t="s">
        <v>119</v>
      </c>
      <c r="R1879" s="14" t="s">
        <v>108</v>
      </c>
      <c r="S1879" s="14" t="s">
        <v>108</v>
      </c>
      <c r="T1879" s="14" t="s">
        <v>120</v>
      </c>
      <c r="U1879" s="14" t="s">
        <v>120</v>
      </c>
      <c r="V1879" s="14" t="s">
        <v>120</v>
      </c>
      <c r="W1879" s="14">
        <v>219</v>
      </c>
      <c r="X1879" s="14">
        <v>812</v>
      </c>
      <c r="Y1879" s="14">
        <v>1893</v>
      </c>
      <c r="Z1879" s="14" t="s">
        <v>3176</v>
      </c>
      <c r="AA1879" s="14" t="s">
        <v>6300</v>
      </c>
      <c r="AB1879" s="14" t="s">
        <v>443</v>
      </c>
      <c r="AC1879" s="28"/>
      <c r="AD1879" s="28"/>
      <c r="AE1879" s="28"/>
      <c r="AF1879" s="28"/>
    </row>
    <row r="1880" ht="28.5" spans="1:32">
      <c r="A1880" s="35" t="s">
        <v>67</v>
      </c>
      <c r="B1880" s="14" t="s">
        <v>6301</v>
      </c>
      <c r="C1880" s="14" t="s">
        <v>6302</v>
      </c>
      <c r="D1880" s="14" t="s">
        <v>443</v>
      </c>
      <c r="E1880" s="14" t="s">
        <v>495</v>
      </c>
      <c r="F1880" s="14" t="s">
        <v>106</v>
      </c>
      <c r="G1880" s="14" t="s">
        <v>5073</v>
      </c>
      <c r="H1880" s="14" t="s">
        <v>497</v>
      </c>
      <c r="I1880" s="14">
        <v>20</v>
      </c>
      <c r="J1880" s="14">
        <v>20</v>
      </c>
      <c r="K1880" s="14"/>
      <c r="L1880" s="14"/>
      <c r="M1880" s="14"/>
      <c r="N1880" s="14">
        <v>20</v>
      </c>
      <c r="O1880" s="14"/>
      <c r="P1880" s="14"/>
      <c r="Q1880" s="14" t="s">
        <v>119</v>
      </c>
      <c r="R1880" s="14" t="s">
        <v>108</v>
      </c>
      <c r="S1880" s="14" t="s">
        <v>108</v>
      </c>
      <c r="T1880" s="14" t="s">
        <v>120</v>
      </c>
      <c r="U1880" s="14" t="s">
        <v>120</v>
      </c>
      <c r="V1880" s="14" t="s">
        <v>120</v>
      </c>
      <c r="W1880" s="14">
        <v>18</v>
      </c>
      <c r="X1880" s="14">
        <v>106</v>
      </c>
      <c r="Y1880" s="14">
        <v>238</v>
      </c>
      <c r="Z1880" s="14" t="s">
        <v>3176</v>
      </c>
      <c r="AA1880" s="14" t="s">
        <v>6303</v>
      </c>
      <c r="AB1880" s="14" t="s">
        <v>443</v>
      </c>
      <c r="AC1880" s="28"/>
      <c r="AD1880" s="28"/>
      <c r="AE1880" s="28"/>
      <c r="AF1880" s="28"/>
    </row>
    <row r="1881" ht="28.5" spans="1:32">
      <c r="A1881" s="35" t="s">
        <v>67</v>
      </c>
      <c r="B1881" s="14" t="s">
        <v>6304</v>
      </c>
      <c r="C1881" s="14" t="s">
        <v>6305</v>
      </c>
      <c r="D1881" s="14" t="s">
        <v>443</v>
      </c>
      <c r="E1881" s="14" t="s">
        <v>454</v>
      </c>
      <c r="F1881" s="14" t="s">
        <v>106</v>
      </c>
      <c r="G1881" s="14" t="s">
        <v>3296</v>
      </c>
      <c r="H1881" s="14" t="s">
        <v>456</v>
      </c>
      <c r="I1881" s="14">
        <v>40</v>
      </c>
      <c r="J1881" s="14">
        <v>40</v>
      </c>
      <c r="K1881" s="14"/>
      <c r="L1881" s="14"/>
      <c r="M1881" s="14"/>
      <c r="N1881" s="14">
        <v>40</v>
      </c>
      <c r="O1881" s="14"/>
      <c r="P1881" s="14"/>
      <c r="Q1881" s="14" t="s">
        <v>119</v>
      </c>
      <c r="R1881" s="14" t="s">
        <v>108</v>
      </c>
      <c r="S1881" s="14" t="s">
        <v>108</v>
      </c>
      <c r="T1881" s="14" t="s">
        <v>120</v>
      </c>
      <c r="U1881" s="14" t="s">
        <v>120</v>
      </c>
      <c r="V1881" s="14" t="s">
        <v>120</v>
      </c>
      <c r="W1881" s="14">
        <v>90</v>
      </c>
      <c r="X1881" s="14">
        <v>331</v>
      </c>
      <c r="Y1881" s="14">
        <v>673</v>
      </c>
      <c r="Z1881" s="14" t="s">
        <v>3176</v>
      </c>
      <c r="AA1881" s="14" t="s">
        <v>6306</v>
      </c>
      <c r="AB1881" s="14" t="s">
        <v>443</v>
      </c>
      <c r="AC1881" s="28"/>
      <c r="AD1881" s="28"/>
      <c r="AE1881" s="28"/>
      <c r="AF1881" s="28"/>
    </row>
    <row r="1882" ht="28.5" spans="1:32">
      <c r="A1882" s="35" t="s">
        <v>67</v>
      </c>
      <c r="B1882" s="14" t="s">
        <v>6307</v>
      </c>
      <c r="C1882" s="14" t="s">
        <v>6302</v>
      </c>
      <c r="D1882" s="14" t="s">
        <v>443</v>
      </c>
      <c r="E1882" s="14" t="s">
        <v>460</v>
      </c>
      <c r="F1882" s="14" t="s">
        <v>106</v>
      </c>
      <c r="G1882" s="14" t="s">
        <v>460</v>
      </c>
      <c r="H1882" s="14" t="s">
        <v>462</v>
      </c>
      <c r="I1882" s="14">
        <v>20</v>
      </c>
      <c r="J1882" s="14">
        <v>20</v>
      </c>
      <c r="K1882" s="14"/>
      <c r="L1882" s="14"/>
      <c r="M1882" s="14"/>
      <c r="N1882" s="14">
        <v>20</v>
      </c>
      <c r="O1882" s="14"/>
      <c r="P1882" s="14"/>
      <c r="Q1882" s="14" t="s">
        <v>119</v>
      </c>
      <c r="R1882" s="14" t="s">
        <v>108</v>
      </c>
      <c r="S1882" s="14" t="s">
        <v>108</v>
      </c>
      <c r="T1882" s="14" t="s">
        <v>120</v>
      </c>
      <c r="U1882" s="14" t="s">
        <v>120</v>
      </c>
      <c r="V1882" s="14" t="s">
        <v>120</v>
      </c>
      <c r="W1882" s="14">
        <v>182</v>
      </c>
      <c r="X1882" s="14">
        <v>679</v>
      </c>
      <c r="Y1882" s="14">
        <v>1521</v>
      </c>
      <c r="Z1882" s="14" t="s">
        <v>3176</v>
      </c>
      <c r="AA1882" s="14" t="s">
        <v>6308</v>
      </c>
      <c r="AB1882" s="14" t="s">
        <v>443</v>
      </c>
      <c r="AC1882" s="28"/>
      <c r="AD1882" s="28"/>
      <c r="AE1882" s="28"/>
      <c r="AF1882" s="28"/>
    </row>
    <row r="1883" ht="42.75" spans="1:32">
      <c r="A1883" s="35" t="s">
        <v>67</v>
      </c>
      <c r="B1883" s="14" t="s">
        <v>6309</v>
      </c>
      <c r="C1883" s="14" t="s">
        <v>6310</v>
      </c>
      <c r="D1883" s="14" t="s">
        <v>443</v>
      </c>
      <c r="E1883" s="14" t="s">
        <v>474</v>
      </c>
      <c r="F1883" s="14" t="s">
        <v>106</v>
      </c>
      <c r="G1883" s="14" t="s">
        <v>474</v>
      </c>
      <c r="H1883" s="14" t="s">
        <v>476</v>
      </c>
      <c r="I1883" s="14">
        <v>40</v>
      </c>
      <c r="J1883" s="14">
        <v>40</v>
      </c>
      <c r="K1883" s="14"/>
      <c r="L1883" s="14"/>
      <c r="M1883" s="14"/>
      <c r="N1883" s="14">
        <v>40</v>
      </c>
      <c r="O1883" s="14"/>
      <c r="P1883" s="14"/>
      <c r="Q1883" s="14" t="s">
        <v>119</v>
      </c>
      <c r="R1883" s="14" t="s">
        <v>108</v>
      </c>
      <c r="S1883" s="14" t="s">
        <v>108</v>
      </c>
      <c r="T1883" s="14" t="s">
        <v>120</v>
      </c>
      <c r="U1883" s="14" t="s">
        <v>120</v>
      </c>
      <c r="V1883" s="14" t="s">
        <v>120</v>
      </c>
      <c r="W1883" s="14">
        <v>42</v>
      </c>
      <c r="X1883" s="14">
        <v>183</v>
      </c>
      <c r="Y1883" s="14">
        <v>362</v>
      </c>
      <c r="Z1883" s="14" t="s">
        <v>3176</v>
      </c>
      <c r="AA1883" s="14" t="s">
        <v>6311</v>
      </c>
      <c r="AB1883" s="14" t="s">
        <v>443</v>
      </c>
      <c r="AC1883" s="28"/>
      <c r="AD1883" s="28"/>
      <c r="AE1883" s="28"/>
      <c r="AF1883" s="28"/>
    </row>
    <row r="1884" ht="42.75" spans="1:32">
      <c r="A1884" s="35" t="s">
        <v>67</v>
      </c>
      <c r="B1884" s="14" t="s">
        <v>6312</v>
      </c>
      <c r="C1884" s="14" t="s">
        <v>6313</v>
      </c>
      <c r="D1884" s="14" t="s">
        <v>443</v>
      </c>
      <c r="E1884" s="14" t="s">
        <v>479</v>
      </c>
      <c r="F1884" s="14" t="s">
        <v>106</v>
      </c>
      <c r="G1884" s="14" t="s">
        <v>3315</v>
      </c>
      <c r="H1884" s="14" t="s">
        <v>481</v>
      </c>
      <c r="I1884" s="14">
        <v>10</v>
      </c>
      <c r="J1884" s="14">
        <v>10</v>
      </c>
      <c r="K1884" s="14"/>
      <c r="L1884" s="14"/>
      <c r="M1884" s="14"/>
      <c r="N1884" s="14">
        <v>10</v>
      </c>
      <c r="O1884" s="14"/>
      <c r="P1884" s="14"/>
      <c r="Q1884" s="14" t="s">
        <v>119</v>
      </c>
      <c r="R1884" s="14" t="s">
        <v>108</v>
      </c>
      <c r="S1884" s="14" t="s">
        <v>108</v>
      </c>
      <c r="T1884" s="14" t="s">
        <v>108</v>
      </c>
      <c r="U1884" s="14" t="s">
        <v>108</v>
      </c>
      <c r="V1884" s="14" t="s">
        <v>120</v>
      </c>
      <c r="W1884" s="14">
        <v>19</v>
      </c>
      <c r="X1884" s="14">
        <v>53</v>
      </c>
      <c r="Y1884" s="14">
        <v>263</v>
      </c>
      <c r="Z1884" s="14" t="s">
        <v>3176</v>
      </c>
      <c r="AA1884" s="14" t="s">
        <v>6314</v>
      </c>
      <c r="AB1884" s="14" t="s">
        <v>443</v>
      </c>
      <c r="AC1884" s="28"/>
      <c r="AD1884" s="28"/>
      <c r="AE1884" s="28"/>
      <c r="AF1884" s="28"/>
    </row>
    <row r="1885" ht="42.75" spans="1:32">
      <c r="A1885" s="35" t="s">
        <v>67</v>
      </c>
      <c r="B1885" s="14" t="s">
        <v>6315</v>
      </c>
      <c r="C1885" s="14" t="s">
        <v>6316</v>
      </c>
      <c r="D1885" s="14" t="s">
        <v>501</v>
      </c>
      <c r="E1885" s="14" t="s">
        <v>3361</v>
      </c>
      <c r="F1885" s="14" t="s">
        <v>106</v>
      </c>
      <c r="G1885" s="14" t="s">
        <v>3362</v>
      </c>
      <c r="H1885" s="14" t="s">
        <v>3363</v>
      </c>
      <c r="I1885" s="14">
        <v>38</v>
      </c>
      <c r="J1885" s="14">
        <v>38</v>
      </c>
      <c r="K1885" s="14"/>
      <c r="L1885" s="14"/>
      <c r="M1885" s="14"/>
      <c r="N1885" s="14">
        <v>38</v>
      </c>
      <c r="O1885" s="14"/>
      <c r="P1885" s="14"/>
      <c r="Q1885" s="14" t="s">
        <v>119</v>
      </c>
      <c r="R1885" s="14" t="s">
        <v>108</v>
      </c>
      <c r="S1885" s="14" t="s">
        <v>108</v>
      </c>
      <c r="T1885" s="14" t="s">
        <v>120</v>
      </c>
      <c r="U1885" s="14" t="s">
        <v>120</v>
      </c>
      <c r="V1885" s="14" t="s">
        <v>120</v>
      </c>
      <c r="W1885" s="14">
        <v>25</v>
      </c>
      <c r="X1885" s="14">
        <v>113</v>
      </c>
      <c r="Y1885" s="14">
        <v>205</v>
      </c>
      <c r="Z1885" s="14" t="s">
        <v>3379</v>
      </c>
      <c r="AA1885" s="14" t="s">
        <v>6317</v>
      </c>
      <c r="AB1885" s="14" t="s">
        <v>501</v>
      </c>
      <c r="AC1885" s="28"/>
      <c r="AD1885" s="28"/>
      <c r="AE1885" s="28"/>
      <c r="AF1885" s="28"/>
    </row>
    <row r="1886" ht="85.5" spans="1:32">
      <c r="A1886" s="35" t="s">
        <v>67</v>
      </c>
      <c r="B1886" s="14" t="s">
        <v>6318</v>
      </c>
      <c r="C1886" s="14" t="s">
        <v>6319</v>
      </c>
      <c r="D1886" s="14" t="s">
        <v>501</v>
      </c>
      <c r="E1886" s="14" t="s">
        <v>524</v>
      </c>
      <c r="F1886" s="14" t="s">
        <v>106</v>
      </c>
      <c r="G1886" s="14" t="s">
        <v>524</v>
      </c>
      <c r="H1886" s="14" t="s">
        <v>525</v>
      </c>
      <c r="I1886" s="14">
        <v>20</v>
      </c>
      <c r="J1886" s="14">
        <v>20</v>
      </c>
      <c r="K1886" s="14"/>
      <c r="L1886" s="14"/>
      <c r="M1886" s="14"/>
      <c r="N1886" s="14">
        <v>20</v>
      </c>
      <c r="O1886" s="14"/>
      <c r="P1886" s="14"/>
      <c r="Q1886" s="14" t="s">
        <v>119</v>
      </c>
      <c r="R1886" s="14" t="s">
        <v>108</v>
      </c>
      <c r="S1886" s="14" t="s">
        <v>108</v>
      </c>
      <c r="T1886" s="14" t="s">
        <v>108</v>
      </c>
      <c r="U1886" s="14" t="s">
        <v>120</v>
      </c>
      <c r="V1886" s="14" t="s">
        <v>108</v>
      </c>
      <c r="W1886" s="14">
        <v>345</v>
      </c>
      <c r="X1886" s="14">
        <v>1164</v>
      </c>
      <c r="Y1886" s="14">
        <v>1164</v>
      </c>
      <c r="Z1886" s="14" t="s">
        <v>3387</v>
      </c>
      <c r="AA1886" s="14" t="s">
        <v>6320</v>
      </c>
      <c r="AB1886" s="14" t="s">
        <v>501</v>
      </c>
      <c r="AC1886" s="28"/>
      <c r="AD1886" s="28"/>
      <c r="AE1886" s="28"/>
      <c r="AF1886" s="28"/>
    </row>
    <row r="1887" ht="42.75" spans="1:32">
      <c r="A1887" s="35" t="s">
        <v>67</v>
      </c>
      <c r="B1887" s="14" t="s">
        <v>6321</v>
      </c>
      <c r="C1887" s="14" t="s">
        <v>6322</v>
      </c>
      <c r="D1887" s="14" t="s">
        <v>501</v>
      </c>
      <c r="E1887" s="14" t="s">
        <v>519</v>
      </c>
      <c r="F1887" s="14" t="s">
        <v>106</v>
      </c>
      <c r="G1887" s="14" t="s">
        <v>501</v>
      </c>
      <c r="H1887" s="14" t="s">
        <v>520</v>
      </c>
      <c r="I1887" s="14">
        <v>30</v>
      </c>
      <c r="J1887" s="14">
        <v>30</v>
      </c>
      <c r="K1887" s="14"/>
      <c r="L1887" s="14"/>
      <c r="M1887" s="14"/>
      <c r="N1887" s="14">
        <v>30</v>
      </c>
      <c r="O1887" s="14"/>
      <c r="P1887" s="14"/>
      <c r="Q1887" s="14" t="s">
        <v>119</v>
      </c>
      <c r="R1887" s="14" t="s">
        <v>108</v>
      </c>
      <c r="S1887" s="14" t="s">
        <v>120</v>
      </c>
      <c r="T1887" s="14" t="s">
        <v>120</v>
      </c>
      <c r="U1887" s="14" t="s">
        <v>108</v>
      </c>
      <c r="V1887" s="14" t="s">
        <v>120</v>
      </c>
      <c r="W1887" s="14">
        <v>80</v>
      </c>
      <c r="X1887" s="14">
        <v>252</v>
      </c>
      <c r="Y1887" s="14">
        <v>990</v>
      </c>
      <c r="Z1887" s="14" t="s">
        <v>3297</v>
      </c>
      <c r="AA1887" s="14" t="s">
        <v>6323</v>
      </c>
      <c r="AB1887" s="14" t="s">
        <v>501</v>
      </c>
      <c r="AC1887" s="28"/>
      <c r="AD1887" s="28"/>
      <c r="AE1887" s="28"/>
      <c r="AF1887" s="28"/>
    </row>
    <row r="1888" ht="28.5" spans="1:32">
      <c r="A1888" s="35" t="s">
        <v>67</v>
      </c>
      <c r="B1888" s="14" t="s">
        <v>6324</v>
      </c>
      <c r="C1888" s="14" t="s">
        <v>6325</v>
      </c>
      <c r="D1888" s="14" t="s">
        <v>501</v>
      </c>
      <c r="E1888" s="14" t="s">
        <v>537</v>
      </c>
      <c r="F1888" s="14" t="s">
        <v>106</v>
      </c>
      <c r="G1888" s="14" t="s">
        <v>501</v>
      </c>
      <c r="H1888" s="14" t="s">
        <v>538</v>
      </c>
      <c r="I1888" s="14">
        <v>50</v>
      </c>
      <c r="J1888" s="14">
        <v>50</v>
      </c>
      <c r="K1888" s="14"/>
      <c r="L1888" s="14"/>
      <c r="M1888" s="14"/>
      <c r="N1888" s="14">
        <v>50</v>
      </c>
      <c r="O1888" s="14"/>
      <c r="P1888" s="14"/>
      <c r="Q1888" s="14" t="s">
        <v>119</v>
      </c>
      <c r="R1888" s="14" t="s">
        <v>108</v>
      </c>
      <c r="S1888" s="14" t="s">
        <v>120</v>
      </c>
      <c r="T1888" s="14" t="s">
        <v>120</v>
      </c>
      <c r="U1888" s="14" t="s">
        <v>108</v>
      </c>
      <c r="V1888" s="14" t="s">
        <v>120</v>
      </c>
      <c r="W1888" s="14">
        <v>345</v>
      </c>
      <c r="X1888" s="14">
        <v>1164</v>
      </c>
      <c r="Y1888" s="14">
        <v>1365</v>
      </c>
      <c r="Z1888" s="14" t="s">
        <v>3297</v>
      </c>
      <c r="AA1888" s="14" t="s">
        <v>6326</v>
      </c>
      <c r="AB1888" s="14" t="s">
        <v>501</v>
      </c>
      <c r="AC1888" s="28"/>
      <c r="AD1888" s="28"/>
      <c r="AE1888" s="28"/>
      <c r="AF1888" s="28"/>
    </row>
    <row r="1889" ht="57" spans="1:32">
      <c r="A1889" s="35" t="s">
        <v>67</v>
      </c>
      <c r="B1889" s="14" t="s">
        <v>6327</v>
      </c>
      <c r="C1889" s="14" t="s">
        <v>6328</v>
      </c>
      <c r="D1889" s="14" t="s">
        <v>1116</v>
      </c>
      <c r="E1889" s="14" t="s">
        <v>2436</v>
      </c>
      <c r="F1889" s="14" t="s">
        <v>106</v>
      </c>
      <c r="G1889" s="14" t="s">
        <v>2436</v>
      </c>
      <c r="H1889" s="14" t="s">
        <v>3439</v>
      </c>
      <c r="I1889" s="14">
        <v>60</v>
      </c>
      <c r="J1889" s="14">
        <v>60</v>
      </c>
      <c r="K1889" s="14"/>
      <c r="L1889" s="14">
        <v>60</v>
      </c>
      <c r="M1889" s="14"/>
      <c r="N1889" s="14"/>
      <c r="O1889" s="14"/>
      <c r="P1889" s="14"/>
      <c r="Q1889" s="14" t="s">
        <v>119</v>
      </c>
      <c r="R1889" s="14" t="s">
        <v>108</v>
      </c>
      <c r="S1889" s="14" t="s">
        <v>120</v>
      </c>
      <c r="T1889" s="14" t="s">
        <v>120</v>
      </c>
      <c r="U1889" s="14" t="s">
        <v>120</v>
      </c>
      <c r="V1889" s="14" t="s">
        <v>120</v>
      </c>
      <c r="W1889" s="14">
        <v>78</v>
      </c>
      <c r="X1889" s="14">
        <v>271</v>
      </c>
      <c r="Y1889" s="14">
        <v>1224</v>
      </c>
      <c r="Z1889" s="14" t="s">
        <v>3441</v>
      </c>
      <c r="AA1889" s="14" t="s">
        <v>6329</v>
      </c>
      <c r="AB1889" s="14" t="s">
        <v>1116</v>
      </c>
      <c r="AC1889" s="28"/>
      <c r="AD1889" s="28"/>
      <c r="AE1889" s="28"/>
      <c r="AF1889" s="28"/>
    </row>
    <row r="1890" ht="142.5" spans="1:32">
      <c r="A1890" s="35" t="s">
        <v>67</v>
      </c>
      <c r="B1890" s="14" t="s">
        <v>6330</v>
      </c>
      <c r="C1890" s="14" t="s">
        <v>6331</v>
      </c>
      <c r="D1890" s="14" t="s">
        <v>1116</v>
      </c>
      <c r="E1890" s="14" t="s">
        <v>3444</v>
      </c>
      <c r="F1890" s="14" t="s">
        <v>106</v>
      </c>
      <c r="G1890" s="14" t="s">
        <v>1457</v>
      </c>
      <c r="H1890" s="14" t="s">
        <v>1924</v>
      </c>
      <c r="I1890" s="14">
        <v>36</v>
      </c>
      <c r="J1890" s="14">
        <v>36</v>
      </c>
      <c r="K1890" s="14"/>
      <c r="L1890" s="14">
        <v>36</v>
      </c>
      <c r="M1890" s="14"/>
      <c r="N1890" s="14"/>
      <c r="O1890" s="14"/>
      <c r="P1890" s="14"/>
      <c r="Q1890" s="14" t="s">
        <v>119</v>
      </c>
      <c r="R1890" s="14" t="s">
        <v>108</v>
      </c>
      <c r="S1890" s="14" t="s">
        <v>108</v>
      </c>
      <c r="T1890" s="14" t="s">
        <v>108</v>
      </c>
      <c r="U1890" s="14" t="s">
        <v>120</v>
      </c>
      <c r="V1890" s="14" t="s">
        <v>120</v>
      </c>
      <c r="W1890" s="14">
        <v>35</v>
      </c>
      <c r="X1890" s="14">
        <v>142</v>
      </c>
      <c r="Y1890" s="14">
        <v>241</v>
      </c>
      <c r="Z1890" s="14" t="s">
        <v>6157</v>
      </c>
      <c r="AA1890" s="14" t="s">
        <v>6157</v>
      </c>
      <c r="AB1890" s="14" t="s">
        <v>1116</v>
      </c>
      <c r="AC1890" s="28"/>
      <c r="AD1890" s="28"/>
      <c r="AE1890" s="28"/>
      <c r="AF1890" s="28"/>
    </row>
    <row r="1891" ht="71.25" spans="1:32">
      <c r="A1891" s="35" t="s">
        <v>67</v>
      </c>
      <c r="B1891" s="14" t="s">
        <v>6332</v>
      </c>
      <c r="C1891" s="14" t="s">
        <v>6333</v>
      </c>
      <c r="D1891" s="14" t="s">
        <v>1116</v>
      </c>
      <c r="E1891" s="14" t="s">
        <v>2365</v>
      </c>
      <c r="F1891" s="14" t="s">
        <v>106</v>
      </c>
      <c r="G1891" s="14" t="s">
        <v>2365</v>
      </c>
      <c r="H1891" s="14" t="s">
        <v>2366</v>
      </c>
      <c r="I1891" s="14">
        <v>30</v>
      </c>
      <c r="J1891" s="14">
        <v>30</v>
      </c>
      <c r="K1891" s="14"/>
      <c r="L1891" s="14">
        <v>30</v>
      </c>
      <c r="M1891" s="14"/>
      <c r="N1891" s="14"/>
      <c r="O1891" s="14"/>
      <c r="P1891" s="14"/>
      <c r="Q1891" s="14" t="s">
        <v>119</v>
      </c>
      <c r="R1891" s="14" t="s">
        <v>108</v>
      </c>
      <c r="S1891" s="14" t="s">
        <v>108</v>
      </c>
      <c r="T1891" s="14" t="s">
        <v>108</v>
      </c>
      <c r="U1891" s="14" t="s">
        <v>108</v>
      </c>
      <c r="V1891" s="14" t="s">
        <v>120</v>
      </c>
      <c r="W1891" s="14">
        <v>94</v>
      </c>
      <c r="X1891" s="14">
        <v>318</v>
      </c>
      <c r="Y1891" s="14">
        <v>1200</v>
      </c>
      <c r="Z1891" s="14" t="s">
        <v>6334</v>
      </c>
      <c r="AA1891" s="14" t="s">
        <v>5480</v>
      </c>
      <c r="AB1891" s="14" t="s">
        <v>1116</v>
      </c>
      <c r="AC1891" s="28"/>
      <c r="AD1891" s="28"/>
      <c r="AE1891" s="28"/>
      <c r="AF1891" s="28"/>
    </row>
    <row r="1892" ht="57" spans="1:32">
      <c r="A1892" s="35" t="s">
        <v>67</v>
      </c>
      <c r="B1892" s="14" t="s">
        <v>6335</v>
      </c>
      <c r="C1892" s="14" t="s">
        <v>6336</v>
      </c>
      <c r="D1892" s="14" t="s">
        <v>1116</v>
      </c>
      <c r="E1892" s="14" t="s">
        <v>1550</v>
      </c>
      <c r="F1892" s="14" t="s">
        <v>106</v>
      </c>
      <c r="G1892" s="14" t="s">
        <v>1550</v>
      </c>
      <c r="H1892" s="14" t="s">
        <v>1929</v>
      </c>
      <c r="I1892" s="14">
        <v>24</v>
      </c>
      <c r="J1892" s="14">
        <v>24</v>
      </c>
      <c r="K1892" s="14"/>
      <c r="L1892" s="14">
        <v>24</v>
      </c>
      <c r="M1892" s="14"/>
      <c r="N1892" s="14"/>
      <c r="O1892" s="14"/>
      <c r="P1892" s="14"/>
      <c r="Q1892" s="14" t="s">
        <v>119</v>
      </c>
      <c r="R1892" s="14" t="s">
        <v>108</v>
      </c>
      <c r="S1892" s="14" t="s">
        <v>120</v>
      </c>
      <c r="T1892" s="14" t="s">
        <v>120</v>
      </c>
      <c r="U1892" s="14" t="s">
        <v>120</v>
      </c>
      <c r="V1892" s="14" t="s">
        <v>120</v>
      </c>
      <c r="W1892" s="14">
        <v>133</v>
      </c>
      <c r="X1892" s="14">
        <v>477</v>
      </c>
      <c r="Y1892" s="14">
        <v>2600</v>
      </c>
      <c r="Z1892" s="14" t="s">
        <v>6337</v>
      </c>
      <c r="AA1892" s="14" t="s">
        <v>6338</v>
      </c>
      <c r="AB1892" s="14" t="s">
        <v>1116</v>
      </c>
      <c r="AC1892" s="28"/>
      <c r="AD1892" s="28"/>
      <c r="AE1892" s="28"/>
      <c r="AF1892" s="28"/>
    </row>
    <row r="1893" ht="57" spans="1:32">
      <c r="A1893" s="35" t="s">
        <v>67</v>
      </c>
      <c r="B1893" s="14" t="s">
        <v>6339</v>
      </c>
      <c r="C1893" s="14" t="s">
        <v>6340</v>
      </c>
      <c r="D1893" s="14" t="s">
        <v>1116</v>
      </c>
      <c r="E1893" s="14" t="s">
        <v>1117</v>
      </c>
      <c r="F1893" s="14" t="s">
        <v>106</v>
      </c>
      <c r="G1893" s="14" t="s">
        <v>1117</v>
      </c>
      <c r="H1893" s="14" t="s">
        <v>2374</v>
      </c>
      <c r="I1893" s="14">
        <v>10</v>
      </c>
      <c r="J1893" s="14">
        <v>10</v>
      </c>
      <c r="K1893" s="14"/>
      <c r="L1893" s="14">
        <v>10</v>
      </c>
      <c r="M1893" s="14"/>
      <c r="N1893" s="14"/>
      <c r="O1893" s="14"/>
      <c r="P1893" s="14"/>
      <c r="Q1893" s="14" t="s">
        <v>119</v>
      </c>
      <c r="R1893" s="14" t="s">
        <v>108</v>
      </c>
      <c r="S1893" s="14" t="s">
        <v>108</v>
      </c>
      <c r="T1893" s="14" t="s">
        <v>120</v>
      </c>
      <c r="U1893" s="14" t="s">
        <v>120</v>
      </c>
      <c r="V1893" s="14" t="s">
        <v>120</v>
      </c>
      <c r="W1893" s="14">
        <v>102</v>
      </c>
      <c r="X1893" s="14">
        <v>330</v>
      </c>
      <c r="Y1893" s="14">
        <v>658</v>
      </c>
      <c r="Z1893" s="14" t="s">
        <v>5701</v>
      </c>
      <c r="AA1893" s="14" t="s">
        <v>6341</v>
      </c>
      <c r="AB1893" s="14" t="s">
        <v>1116</v>
      </c>
      <c r="AC1893" s="28"/>
      <c r="AD1893" s="28"/>
      <c r="AE1893" s="28"/>
      <c r="AF1893" s="28"/>
    </row>
    <row r="1894" ht="42.75" spans="1:32">
      <c r="A1894" s="35" t="s">
        <v>67</v>
      </c>
      <c r="B1894" s="14" t="s">
        <v>6342</v>
      </c>
      <c r="C1894" s="14" t="s">
        <v>6343</v>
      </c>
      <c r="D1894" s="14" t="s">
        <v>1116</v>
      </c>
      <c r="E1894" s="14" t="s">
        <v>2391</v>
      </c>
      <c r="F1894" s="14" t="s">
        <v>106</v>
      </c>
      <c r="G1894" s="14" t="s">
        <v>2391</v>
      </c>
      <c r="H1894" s="14" t="s">
        <v>2392</v>
      </c>
      <c r="I1894" s="14">
        <v>50</v>
      </c>
      <c r="J1894" s="14">
        <v>50</v>
      </c>
      <c r="K1894" s="14"/>
      <c r="L1894" s="14">
        <v>50</v>
      </c>
      <c r="M1894" s="14"/>
      <c r="N1894" s="14"/>
      <c r="O1894" s="14"/>
      <c r="P1894" s="14"/>
      <c r="Q1894" s="14" t="s">
        <v>119</v>
      </c>
      <c r="R1894" s="14" t="s">
        <v>108</v>
      </c>
      <c r="S1894" s="14" t="s">
        <v>108</v>
      </c>
      <c r="T1894" s="14" t="s">
        <v>120</v>
      </c>
      <c r="U1894" s="14" t="s">
        <v>120</v>
      </c>
      <c r="V1894" s="14" t="s">
        <v>120</v>
      </c>
      <c r="W1894" s="14">
        <v>105</v>
      </c>
      <c r="X1894" s="14">
        <v>363</v>
      </c>
      <c r="Y1894" s="14">
        <v>1682</v>
      </c>
      <c r="Z1894" s="14" t="s">
        <v>3493</v>
      </c>
      <c r="AA1894" s="14" t="s">
        <v>3493</v>
      </c>
      <c r="AB1894" s="14" t="s">
        <v>1116</v>
      </c>
      <c r="AC1894" s="28"/>
      <c r="AD1894" s="28"/>
      <c r="AE1894" s="28"/>
      <c r="AF1894" s="28"/>
    </row>
    <row r="1895" ht="42.75" spans="1:32">
      <c r="A1895" s="35" t="s">
        <v>67</v>
      </c>
      <c r="B1895" s="14" t="s">
        <v>6344</v>
      </c>
      <c r="C1895" s="14" t="s">
        <v>6345</v>
      </c>
      <c r="D1895" s="14" t="s">
        <v>1116</v>
      </c>
      <c r="E1895" s="14" t="s">
        <v>1439</v>
      </c>
      <c r="F1895" s="14" t="s">
        <v>106</v>
      </c>
      <c r="G1895" s="14" t="s">
        <v>1439</v>
      </c>
      <c r="H1895" s="14" t="s">
        <v>2402</v>
      </c>
      <c r="I1895" s="14">
        <v>0.12</v>
      </c>
      <c r="J1895" s="14">
        <v>0.12</v>
      </c>
      <c r="K1895" s="14"/>
      <c r="L1895" s="14">
        <v>0.12</v>
      </c>
      <c r="M1895" s="14"/>
      <c r="N1895" s="14"/>
      <c r="O1895" s="14"/>
      <c r="P1895" s="14"/>
      <c r="Q1895" s="14" t="s">
        <v>119</v>
      </c>
      <c r="R1895" s="14" t="s">
        <v>108</v>
      </c>
      <c r="S1895" s="14" t="s">
        <v>108</v>
      </c>
      <c r="T1895" s="14" t="s">
        <v>120</v>
      </c>
      <c r="U1895" s="14" t="s">
        <v>120</v>
      </c>
      <c r="V1895" s="14" t="s">
        <v>120</v>
      </c>
      <c r="W1895" s="14">
        <v>218</v>
      </c>
      <c r="X1895" s="14">
        <v>772</v>
      </c>
      <c r="Y1895" s="14">
        <v>897</v>
      </c>
      <c r="Z1895" s="14" t="s">
        <v>6346</v>
      </c>
      <c r="AA1895" s="14" t="s">
        <v>1774</v>
      </c>
      <c r="AB1895" s="14" t="s">
        <v>1116</v>
      </c>
      <c r="AC1895" s="28"/>
      <c r="AD1895" s="28"/>
      <c r="AE1895" s="28"/>
      <c r="AF1895" s="28"/>
    </row>
    <row r="1896" ht="42.75" spans="1:32">
      <c r="A1896" s="35" t="s">
        <v>67</v>
      </c>
      <c r="B1896" s="14" t="s">
        <v>6347</v>
      </c>
      <c r="C1896" s="14" t="s">
        <v>6348</v>
      </c>
      <c r="D1896" s="14" t="s">
        <v>1116</v>
      </c>
      <c r="E1896" s="14" t="s">
        <v>2385</v>
      </c>
      <c r="F1896" s="14" t="s">
        <v>106</v>
      </c>
      <c r="G1896" s="14" t="s">
        <v>2385</v>
      </c>
      <c r="H1896" s="14" t="s">
        <v>2386</v>
      </c>
      <c r="I1896" s="14">
        <v>24</v>
      </c>
      <c r="J1896" s="14">
        <v>24</v>
      </c>
      <c r="K1896" s="14"/>
      <c r="L1896" s="14">
        <v>24</v>
      </c>
      <c r="M1896" s="14"/>
      <c r="N1896" s="14"/>
      <c r="O1896" s="14"/>
      <c r="P1896" s="14"/>
      <c r="Q1896" s="14" t="s">
        <v>119</v>
      </c>
      <c r="R1896" s="14" t="s">
        <v>108</v>
      </c>
      <c r="S1896" s="14" t="s">
        <v>120</v>
      </c>
      <c r="T1896" s="14" t="s">
        <v>120</v>
      </c>
      <c r="U1896" s="14" t="s">
        <v>120</v>
      </c>
      <c r="V1896" s="14" t="s">
        <v>120</v>
      </c>
      <c r="W1896" s="14">
        <v>89</v>
      </c>
      <c r="X1896" s="14">
        <v>320</v>
      </c>
      <c r="Y1896" s="14">
        <v>1276</v>
      </c>
      <c r="Z1896" s="14" t="s">
        <v>6334</v>
      </c>
      <c r="AA1896" s="14" t="s">
        <v>2470</v>
      </c>
      <c r="AB1896" s="14" t="s">
        <v>1116</v>
      </c>
      <c r="AC1896" s="28"/>
      <c r="AD1896" s="28"/>
      <c r="AE1896" s="28"/>
      <c r="AF1896" s="28"/>
    </row>
    <row r="1897" ht="42.75" spans="1:32">
      <c r="A1897" s="35" t="s">
        <v>67</v>
      </c>
      <c r="B1897" s="14" t="s">
        <v>6349</v>
      </c>
      <c r="C1897" s="14" t="s">
        <v>6350</v>
      </c>
      <c r="D1897" s="14" t="s">
        <v>1116</v>
      </c>
      <c r="E1897" s="14" t="s">
        <v>1409</v>
      </c>
      <c r="F1897" s="14" t="s">
        <v>106</v>
      </c>
      <c r="G1897" s="14" t="s">
        <v>1409</v>
      </c>
      <c r="H1897" s="14" t="s">
        <v>1410</v>
      </c>
      <c r="I1897" s="14">
        <v>48</v>
      </c>
      <c r="J1897" s="14">
        <v>48</v>
      </c>
      <c r="K1897" s="14"/>
      <c r="L1897" s="14">
        <v>48</v>
      </c>
      <c r="M1897" s="14"/>
      <c r="N1897" s="14"/>
      <c r="O1897" s="14"/>
      <c r="P1897" s="14"/>
      <c r="Q1897" s="14" t="s">
        <v>119</v>
      </c>
      <c r="R1897" s="14" t="s">
        <v>108</v>
      </c>
      <c r="S1897" s="14" t="s">
        <v>120</v>
      </c>
      <c r="T1897" s="14" t="s">
        <v>120</v>
      </c>
      <c r="U1897" s="14" t="s">
        <v>120</v>
      </c>
      <c r="V1897" s="14" t="s">
        <v>120</v>
      </c>
      <c r="W1897" s="14">
        <v>102</v>
      </c>
      <c r="X1897" s="14">
        <v>371</v>
      </c>
      <c r="Y1897" s="14">
        <v>1239</v>
      </c>
      <c r="Z1897" s="14" t="s">
        <v>6351</v>
      </c>
      <c r="AA1897" s="14" t="s">
        <v>6334</v>
      </c>
      <c r="AB1897" s="14" t="s">
        <v>1116</v>
      </c>
      <c r="AC1897" s="28"/>
      <c r="AD1897" s="28"/>
      <c r="AE1897" s="28"/>
      <c r="AF1897" s="28"/>
    </row>
    <row r="1898" ht="42.75" spans="1:32">
      <c r="A1898" s="35" t="s">
        <v>67</v>
      </c>
      <c r="B1898" s="14" t="s">
        <v>6352</v>
      </c>
      <c r="C1898" s="14" t="s">
        <v>6353</v>
      </c>
      <c r="D1898" s="14" t="s">
        <v>1116</v>
      </c>
      <c r="E1898" s="14" t="s">
        <v>3513</v>
      </c>
      <c r="F1898" s="14" t="s">
        <v>106</v>
      </c>
      <c r="G1898" s="14" t="s">
        <v>3513</v>
      </c>
      <c r="H1898" s="14" t="s">
        <v>3514</v>
      </c>
      <c r="I1898" s="14">
        <v>42</v>
      </c>
      <c r="J1898" s="14">
        <v>40</v>
      </c>
      <c r="K1898" s="14"/>
      <c r="L1898" s="14">
        <v>40</v>
      </c>
      <c r="M1898" s="14"/>
      <c r="N1898" s="14"/>
      <c r="O1898" s="14"/>
      <c r="P1898" s="14">
        <v>2</v>
      </c>
      <c r="Q1898" s="14" t="s">
        <v>107</v>
      </c>
      <c r="R1898" s="14" t="s">
        <v>108</v>
      </c>
      <c r="S1898" s="14" t="s">
        <v>108</v>
      </c>
      <c r="T1898" s="14" t="s">
        <v>108</v>
      </c>
      <c r="U1898" s="14" t="s">
        <v>108</v>
      </c>
      <c r="V1898" s="14" t="s">
        <v>120</v>
      </c>
      <c r="W1898" s="14">
        <v>149</v>
      </c>
      <c r="X1898" s="14">
        <v>467</v>
      </c>
      <c r="Y1898" s="14">
        <v>610</v>
      </c>
      <c r="Z1898" s="14" t="s">
        <v>6354</v>
      </c>
      <c r="AA1898" s="14" t="s">
        <v>6355</v>
      </c>
      <c r="AB1898" s="14" t="s">
        <v>1116</v>
      </c>
      <c r="AC1898" s="28"/>
      <c r="AD1898" s="28"/>
      <c r="AE1898" s="28"/>
      <c r="AF1898" s="28"/>
    </row>
    <row r="1899" ht="42.75" spans="1:32">
      <c r="A1899" s="35" t="s">
        <v>67</v>
      </c>
      <c r="B1899" s="14" t="s">
        <v>6356</v>
      </c>
      <c r="C1899" s="14" t="s">
        <v>6357</v>
      </c>
      <c r="D1899" s="14" t="s">
        <v>1116</v>
      </c>
      <c r="E1899" s="14" t="s">
        <v>1544</v>
      </c>
      <c r="F1899" s="14" t="s">
        <v>106</v>
      </c>
      <c r="G1899" s="14" t="s">
        <v>1544</v>
      </c>
      <c r="H1899" s="14" t="s">
        <v>1545</v>
      </c>
      <c r="I1899" s="14">
        <v>25</v>
      </c>
      <c r="J1899" s="14">
        <v>25</v>
      </c>
      <c r="K1899" s="14"/>
      <c r="L1899" s="14">
        <v>25</v>
      </c>
      <c r="M1899" s="14"/>
      <c r="N1899" s="14"/>
      <c r="O1899" s="14"/>
      <c r="P1899" s="14"/>
      <c r="Q1899" s="14" t="s">
        <v>119</v>
      </c>
      <c r="R1899" s="14" t="s">
        <v>108</v>
      </c>
      <c r="S1899" s="14" t="s">
        <v>108</v>
      </c>
      <c r="T1899" s="14" t="s">
        <v>120</v>
      </c>
      <c r="U1899" s="14" t="s">
        <v>120</v>
      </c>
      <c r="V1899" s="14" t="s">
        <v>120</v>
      </c>
      <c r="W1899" s="14">
        <v>92</v>
      </c>
      <c r="X1899" s="14">
        <v>295</v>
      </c>
      <c r="Y1899" s="14">
        <v>1625</v>
      </c>
      <c r="Z1899" s="14" t="s">
        <v>5480</v>
      </c>
      <c r="AA1899" s="14" t="s">
        <v>5480</v>
      </c>
      <c r="AB1899" s="14" t="s">
        <v>1116</v>
      </c>
      <c r="AC1899" s="28"/>
      <c r="AD1899" s="28"/>
      <c r="AE1899" s="28"/>
      <c r="AF1899" s="28"/>
    </row>
    <row r="1900" ht="42.75" spans="1:32">
      <c r="A1900" s="35" t="s">
        <v>67</v>
      </c>
      <c r="B1900" s="14" t="s">
        <v>6358</v>
      </c>
      <c r="C1900" s="14" t="s">
        <v>6359</v>
      </c>
      <c r="D1900" s="14" t="s">
        <v>1116</v>
      </c>
      <c r="E1900" s="14" t="s">
        <v>2418</v>
      </c>
      <c r="F1900" s="14" t="s">
        <v>106</v>
      </c>
      <c r="G1900" s="14" t="s">
        <v>2418</v>
      </c>
      <c r="H1900" s="14" t="s">
        <v>2419</v>
      </c>
      <c r="I1900" s="14">
        <v>43</v>
      </c>
      <c r="J1900" s="14">
        <v>40</v>
      </c>
      <c r="K1900" s="14"/>
      <c r="L1900" s="14">
        <v>40</v>
      </c>
      <c r="M1900" s="14"/>
      <c r="N1900" s="14"/>
      <c r="O1900" s="14"/>
      <c r="P1900" s="14">
        <v>3</v>
      </c>
      <c r="Q1900" s="14" t="s">
        <v>119</v>
      </c>
      <c r="R1900" s="14" t="s">
        <v>108</v>
      </c>
      <c r="S1900" s="14" t="s">
        <v>108</v>
      </c>
      <c r="T1900" s="14" t="s">
        <v>120</v>
      </c>
      <c r="U1900" s="14" t="s">
        <v>108</v>
      </c>
      <c r="V1900" s="14" t="s">
        <v>120</v>
      </c>
      <c r="W1900" s="14">
        <v>320</v>
      </c>
      <c r="X1900" s="14">
        <v>1120</v>
      </c>
      <c r="Y1900" s="14">
        <v>320</v>
      </c>
      <c r="Z1900" s="14" t="s">
        <v>6360</v>
      </c>
      <c r="AA1900" s="14" t="s">
        <v>6361</v>
      </c>
      <c r="AB1900" s="14" t="s">
        <v>1116</v>
      </c>
      <c r="AC1900" s="28"/>
      <c r="AD1900" s="28"/>
      <c r="AE1900" s="28"/>
      <c r="AF1900" s="28"/>
    </row>
    <row r="1901" ht="57" spans="1:32">
      <c r="A1901" s="35" t="s">
        <v>67</v>
      </c>
      <c r="B1901" s="14" t="s">
        <v>6362</v>
      </c>
      <c r="C1901" s="14" t="s">
        <v>6363</v>
      </c>
      <c r="D1901" s="14" t="s">
        <v>1116</v>
      </c>
      <c r="E1901" s="14" t="s">
        <v>1934</v>
      </c>
      <c r="F1901" s="14" t="s">
        <v>106</v>
      </c>
      <c r="G1901" s="14" t="s">
        <v>1934</v>
      </c>
      <c r="H1901" s="14" t="s">
        <v>1935</v>
      </c>
      <c r="I1901" s="14">
        <v>30</v>
      </c>
      <c r="J1901" s="14">
        <v>30</v>
      </c>
      <c r="K1901" s="14"/>
      <c r="L1901" s="14">
        <v>30</v>
      </c>
      <c r="M1901" s="14"/>
      <c r="N1901" s="14"/>
      <c r="O1901" s="14"/>
      <c r="P1901" s="14"/>
      <c r="Q1901" s="14" t="s">
        <v>119</v>
      </c>
      <c r="R1901" s="14" t="s">
        <v>108</v>
      </c>
      <c r="S1901" s="14" t="s">
        <v>120</v>
      </c>
      <c r="T1901" s="14" t="s">
        <v>120</v>
      </c>
      <c r="U1901" s="14" t="s">
        <v>120</v>
      </c>
      <c r="V1901" s="14" t="s">
        <v>120</v>
      </c>
      <c r="W1901" s="14">
        <v>71</v>
      </c>
      <c r="X1901" s="14">
        <v>210</v>
      </c>
      <c r="Y1901" s="14">
        <v>759</v>
      </c>
      <c r="Z1901" s="14" t="s">
        <v>6338</v>
      </c>
      <c r="AA1901" s="14" t="s">
        <v>6364</v>
      </c>
      <c r="AB1901" s="14" t="s">
        <v>1116</v>
      </c>
      <c r="AC1901" s="28"/>
      <c r="AD1901" s="28"/>
      <c r="AE1901" s="28"/>
      <c r="AF1901" s="28"/>
    </row>
    <row r="1902" ht="71.25" spans="1:32">
      <c r="A1902" s="35" t="s">
        <v>67</v>
      </c>
      <c r="B1902" s="14" t="s">
        <v>6365</v>
      </c>
      <c r="C1902" s="14" t="s">
        <v>6366</v>
      </c>
      <c r="D1902" s="14" t="s">
        <v>545</v>
      </c>
      <c r="E1902" s="14" t="s">
        <v>1945</v>
      </c>
      <c r="F1902" s="14" t="s">
        <v>106</v>
      </c>
      <c r="G1902" s="14" t="s">
        <v>1946</v>
      </c>
      <c r="H1902" s="14" t="s">
        <v>1947</v>
      </c>
      <c r="I1902" s="14">
        <v>15</v>
      </c>
      <c r="J1902" s="14">
        <v>15</v>
      </c>
      <c r="K1902" s="14"/>
      <c r="L1902" s="14">
        <v>15</v>
      </c>
      <c r="M1902" s="14"/>
      <c r="N1902" s="14"/>
      <c r="O1902" s="14"/>
      <c r="P1902" s="14"/>
      <c r="Q1902" s="14" t="s">
        <v>119</v>
      </c>
      <c r="R1902" s="14" t="s">
        <v>108</v>
      </c>
      <c r="S1902" s="14" t="s">
        <v>120</v>
      </c>
      <c r="T1902" s="14" t="s">
        <v>120</v>
      </c>
      <c r="U1902" s="14" t="s">
        <v>120</v>
      </c>
      <c r="V1902" s="14" t="s">
        <v>120</v>
      </c>
      <c r="W1902" s="14">
        <v>196</v>
      </c>
      <c r="X1902" s="14">
        <v>650</v>
      </c>
      <c r="Y1902" s="14">
        <v>1137</v>
      </c>
      <c r="Z1902" s="14" t="s">
        <v>1197</v>
      </c>
      <c r="AA1902" s="14" t="s">
        <v>6367</v>
      </c>
      <c r="AB1902" s="14" t="s">
        <v>545</v>
      </c>
      <c r="AC1902" s="28"/>
      <c r="AD1902" s="28"/>
      <c r="AE1902" s="28"/>
      <c r="AF1902" s="28"/>
    </row>
    <row r="1903" ht="71.25" spans="1:32">
      <c r="A1903" s="35" t="s">
        <v>67</v>
      </c>
      <c r="B1903" s="14" t="s">
        <v>6368</v>
      </c>
      <c r="C1903" s="14" t="s">
        <v>6369</v>
      </c>
      <c r="D1903" s="14" t="s">
        <v>545</v>
      </c>
      <c r="E1903" s="14" t="s">
        <v>575</v>
      </c>
      <c r="F1903" s="14" t="s">
        <v>106</v>
      </c>
      <c r="G1903" s="14" t="s">
        <v>576</v>
      </c>
      <c r="H1903" s="14" t="s">
        <v>577</v>
      </c>
      <c r="I1903" s="14">
        <v>60</v>
      </c>
      <c r="J1903" s="14">
        <v>60</v>
      </c>
      <c r="K1903" s="14"/>
      <c r="L1903" s="14">
        <v>60</v>
      </c>
      <c r="M1903" s="14"/>
      <c r="N1903" s="14"/>
      <c r="O1903" s="14"/>
      <c r="P1903" s="14"/>
      <c r="Q1903" s="14" t="s">
        <v>119</v>
      </c>
      <c r="R1903" s="14" t="s">
        <v>108</v>
      </c>
      <c r="S1903" s="14" t="s">
        <v>120</v>
      </c>
      <c r="T1903" s="14" t="s">
        <v>120</v>
      </c>
      <c r="U1903" s="14" t="s">
        <v>120</v>
      </c>
      <c r="V1903" s="14" t="s">
        <v>120</v>
      </c>
      <c r="W1903" s="14">
        <v>73</v>
      </c>
      <c r="X1903" s="14">
        <v>274</v>
      </c>
      <c r="Y1903" s="14">
        <v>1030</v>
      </c>
      <c r="Z1903" s="14" t="s">
        <v>1197</v>
      </c>
      <c r="AA1903" s="14" t="s">
        <v>6370</v>
      </c>
      <c r="AB1903" s="14" t="s">
        <v>545</v>
      </c>
      <c r="AC1903" s="28"/>
      <c r="AD1903" s="28"/>
      <c r="AE1903" s="28"/>
      <c r="AF1903" s="28"/>
    </row>
    <row r="1904" ht="42.75" spans="1:32">
      <c r="A1904" s="35" t="s">
        <v>67</v>
      </c>
      <c r="B1904" s="14" t="s">
        <v>6371</v>
      </c>
      <c r="C1904" s="14" t="s">
        <v>6372</v>
      </c>
      <c r="D1904" s="14" t="s">
        <v>545</v>
      </c>
      <c r="E1904" s="14" t="s">
        <v>569</v>
      </c>
      <c r="F1904" s="14" t="s">
        <v>106</v>
      </c>
      <c r="G1904" s="14" t="s">
        <v>570</v>
      </c>
      <c r="H1904" s="14" t="s">
        <v>571</v>
      </c>
      <c r="I1904" s="14">
        <v>24</v>
      </c>
      <c r="J1904" s="14">
        <v>24</v>
      </c>
      <c r="K1904" s="14"/>
      <c r="L1904" s="14">
        <v>24</v>
      </c>
      <c r="M1904" s="14"/>
      <c r="N1904" s="14"/>
      <c r="O1904" s="14"/>
      <c r="P1904" s="14"/>
      <c r="Q1904" s="14" t="s">
        <v>119</v>
      </c>
      <c r="R1904" s="14" t="s">
        <v>108</v>
      </c>
      <c r="S1904" s="14" t="s">
        <v>120</v>
      </c>
      <c r="T1904" s="14" t="s">
        <v>120</v>
      </c>
      <c r="U1904" s="14" t="s">
        <v>120</v>
      </c>
      <c r="V1904" s="14" t="s">
        <v>120</v>
      </c>
      <c r="W1904" s="14">
        <v>46</v>
      </c>
      <c r="X1904" s="14">
        <v>71</v>
      </c>
      <c r="Y1904" s="14">
        <v>525</v>
      </c>
      <c r="Z1904" s="14" t="s">
        <v>1197</v>
      </c>
      <c r="AA1904" s="14" t="s">
        <v>6373</v>
      </c>
      <c r="AB1904" s="14" t="s">
        <v>545</v>
      </c>
      <c r="AC1904" s="28"/>
      <c r="AD1904" s="28"/>
      <c r="AE1904" s="28"/>
      <c r="AF1904" s="28"/>
    </row>
    <row r="1905" ht="42.75" spans="1:32">
      <c r="A1905" s="35" t="s">
        <v>67</v>
      </c>
      <c r="B1905" s="14" t="s">
        <v>6374</v>
      </c>
      <c r="C1905" s="14" t="s">
        <v>6375</v>
      </c>
      <c r="D1905" s="14" t="s">
        <v>545</v>
      </c>
      <c r="E1905" s="14" t="s">
        <v>1335</v>
      </c>
      <c r="F1905" s="14" t="s">
        <v>106</v>
      </c>
      <c r="G1905" s="14" t="s">
        <v>1336</v>
      </c>
      <c r="H1905" s="14" t="s">
        <v>1337</v>
      </c>
      <c r="I1905" s="14">
        <v>20</v>
      </c>
      <c r="J1905" s="14">
        <v>20</v>
      </c>
      <c r="K1905" s="14"/>
      <c r="L1905" s="14">
        <v>20</v>
      </c>
      <c r="M1905" s="14"/>
      <c r="N1905" s="14"/>
      <c r="O1905" s="14"/>
      <c r="P1905" s="14"/>
      <c r="Q1905" s="14" t="s">
        <v>119</v>
      </c>
      <c r="R1905" s="14" t="s">
        <v>108</v>
      </c>
      <c r="S1905" s="14" t="s">
        <v>108</v>
      </c>
      <c r="T1905" s="14" t="s">
        <v>120</v>
      </c>
      <c r="U1905" s="14" t="s">
        <v>120</v>
      </c>
      <c r="V1905" s="14" t="s">
        <v>120</v>
      </c>
      <c r="W1905" s="14">
        <v>153</v>
      </c>
      <c r="X1905" s="14">
        <v>559</v>
      </c>
      <c r="Y1905" s="14">
        <v>1364</v>
      </c>
      <c r="Z1905" s="14" t="s">
        <v>1197</v>
      </c>
      <c r="AA1905" s="14" t="s">
        <v>6376</v>
      </c>
      <c r="AB1905" s="14" t="s">
        <v>545</v>
      </c>
      <c r="AC1905" s="28"/>
      <c r="AD1905" s="28"/>
      <c r="AE1905" s="28"/>
      <c r="AF1905" s="28"/>
    </row>
    <row r="1906" ht="71.25" spans="1:32">
      <c r="A1906" s="35" t="s">
        <v>67</v>
      </c>
      <c r="B1906" s="14" t="s">
        <v>6377</v>
      </c>
      <c r="C1906" s="14" t="s">
        <v>6378</v>
      </c>
      <c r="D1906" s="14" t="s">
        <v>545</v>
      </c>
      <c r="E1906" s="14" t="s">
        <v>546</v>
      </c>
      <c r="F1906" s="14" t="s">
        <v>106</v>
      </c>
      <c r="G1906" s="14" t="s">
        <v>547</v>
      </c>
      <c r="H1906" s="14" t="s">
        <v>548</v>
      </c>
      <c r="I1906" s="14">
        <v>16</v>
      </c>
      <c r="J1906" s="14">
        <v>16</v>
      </c>
      <c r="K1906" s="14"/>
      <c r="L1906" s="14">
        <v>16</v>
      </c>
      <c r="M1906" s="14"/>
      <c r="N1906" s="14"/>
      <c r="O1906" s="14"/>
      <c r="P1906" s="14"/>
      <c r="Q1906" s="14" t="s">
        <v>119</v>
      </c>
      <c r="R1906" s="14" t="s">
        <v>108</v>
      </c>
      <c r="S1906" s="14" t="s">
        <v>108</v>
      </c>
      <c r="T1906" s="14" t="s">
        <v>120</v>
      </c>
      <c r="U1906" s="14" t="s">
        <v>120</v>
      </c>
      <c r="V1906" s="14" t="s">
        <v>120</v>
      </c>
      <c r="W1906" s="14">
        <v>36</v>
      </c>
      <c r="X1906" s="14">
        <v>134</v>
      </c>
      <c r="Y1906" s="14">
        <v>307</v>
      </c>
      <c r="Z1906" s="14" t="s">
        <v>1197</v>
      </c>
      <c r="AA1906" s="14" t="s">
        <v>6379</v>
      </c>
      <c r="AB1906" s="14" t="s">
        <v>545</v>
      </c>
      <c r="AC1906" s="28"/>
      <c r="AD1906" s="28"/>
      <c r="AE1906" s="28"/>
      <c r="AF1906" s="28"/>
    </row>
    <row r="1907" ht="57" spans="1:32">
      <c r="A1907" s="35" t="s">
        <v>67</v>
      </c>
      <c r="B1907" s="14" t="s">
        <v>6380</v>
      </c>
      <c r="C1907" s="14" t="s">
        <v>6381</v>
      </c>
      <c r="D1907" s="14" t="s">
        <v>545</v>
      </c>
      <c r="E1907" s="14" t="s">
        <v>1962</v>
      </c>
      <c r="F1907" s="14" t="s">
        <v>106</v>
      </c>
      <c r="G1907" s="14" t="s">
        <v>1963</v>
      </c>
      <c r="H1907" s="14" t="s">
        <v>1964</v>
      </c>
      <c r="I1907" s="14">
        <v>14</v>
      </c>
      <c r="J1907" s="14">
        <v>14</v>
      </c>
      <c r="K1907" s="14"/>
      <c r="L1907" s="14">
        <v>14</v>
      </c>
      <c r="M1907" s="14"/>
      <c r="N1907" s="14"/>
      <c r="O1907" s="14"/>
      <c r="P1907" s="14"/>
      <c r="Q1907" s="14" t="s">
        <v>119</v>
      </c>
      <c r="R1907" s="14" t="s">
        <v>108</v>
      </c>
      <c r="S1907" s="14" t="s">
        <v>108</v>
      </c>
      <c r="T1907" s="14" t="s">
        <v>120</v>
      </c>
      <c r="U1907" s="14" t="s">
        <v>120</v>
      </c>
      <c r="V1907" s="14" t="s">
        <v>120</v>
      </c>
      <c r="W1907" s="14">
        <v>15</v>
      </c>
      <c r="X1907" s="14">
        <v>46</v>
      </c>
      <c r="Y1907" s="14">
        <v>67</v>
      </c>
      <c r="Z1907" s="14" t="s">
        <v>1197</v>
      </c>
      <c r="AA1907" s="14" t="s">
        <v>6382</v>
      </c>
      <c r="AB1907" s="14" t="s">
        <v>545</v>
      </c>
      <c r="AC1907" s="28"/>
      <c r="AD1907" s="28"/>
      <c r="AE1907" s="28"/>
      <c r="AF1907" s="28"/>
    </row>
    <row r="1908" ht="99.75" spans="1:32">
      <c r="A1908" s="35" t="s">
        <v>67</v>
      </c>
      <c r="B1908" s="14" t="s">
        <v>6383</v>
      </c>
      <c r="C1908" s="14" t="s">
        <v>6384</v>
      </c>
      <c r="D1908" s="14" t="s">
        <v>545</v>
      </c>
      <c r="E1908" s="14" t="s">
        <v>1968</v>
      </c>
      <c r="F1908" s="14" t="s">
        <v>106</v>
      </c>
      <c r="G1908" s="14" t="s">
        <v>1969</v>
      </c>
      <c r="H1908" s="14" t="s">
        <v>1970</v>
      </c>
      <c r="I1908" s="14">
        <v>16</v>
      </c>
      <c r="J1908" s="14">
        <v>16</v>
      </c>
      <c r="K1908" s="14"/>
      <c r="L1908" s="14">
        <v>16</v>
      </c>
      <c r="M1908" s="14"/>
      <c r="N1908" s="14"/>
      <c r="O1908" s="14"/>
      <c r="P1908" s="14"/>
      <c r="Q1908" s="14" t="s">
        <v>119</v>
      </c>
      <c r="R1908" s="14" t="s">
        <v>108</v>
      </c>
      <c r="S1908" s="14" t="s">
        <v>120</v>
      </c>
      <c r="T1908" s="14" t="s">
        <v>120</v>
      </c>
      <c r="U1908" s="14" t="s">
        <v>120</v>
      </c>
      <c r="V1908" s="14" t="s">
        <v>120</v>
      </c>
      <c r="W1908" s="14">
        <v>92</v>
      </c>
      <c r="X1908" s="14">
        <v>340</v>
      </c>
      <c r="Y1908" s="14">
        <v>1513</v>
      </c>
      <c r="Z1908" s="14" t="s">
        <v>1197</v>
      </c>
      <c r="AA1908" s="14" t="s">
        <v>6385</v>
      </c>
      <c r="AB1908" s="14" t="s">
        <v>545</v>
      </c>
      <c r="AC1908" s="28"/>
      <c r="AD1908" s="28"/>
      <c r="AE1908" s="28"/>
      <c r="AF1908" s="28"/>
    </row>
    <row r="1909" ht="42.75" spans="1:32">
      <c r="A1909" s="35" t="s">
        <v>67</v>
      </c>
      <c r="B1909" s="14" t="s">
        <v>6386</v>
      </c>
      <c r="C1909" s="14" t="s">
        <v>6387</v>
      </c>
      <c r="D1909" s="14" t="s">
        <v>545</v>
      </c>
      <c r="E1909" s="14" t="s">
        <v>552</v>
      </c>
      <c r="F1909" s="14" t="s">
        <v>106</v>
      </c>
      <c r="G1909" s="14" t="s">
        <v>553</v>
      </c>
      <c r="H1909" s="14" t="s">
        <v>554</v>
      </c>
      <c r="I1909" s="14">
        <v>40</v>
      </c>
      <c r="J1909" s="14">
        <v>40</v>
      </c>
      <c r="K1909" s="14"/>
      <c r="L1909" s="14">
        <v>40</v>
      </c>
      <c r="M1909" s="14"/>
      <c r="N1909" s="14"/>
      <c r="O1909" s="14"/>
      <c r="P1909" s="14"/>
      <c r="Q1909" s="14" t="s">
        <v>119</v>
      </c>
      <c r="R1909" s="14" t="s">
        <v>108</v>
      </c>
      <c r="S1909" s="14" t="s">
        <v>108</v>
      </c>
      <c r="T1909" s="14" t="s">
        <v>120</v>
      </c>
      <c r="U1909" s="14" t="s">
        <v>120</v>
      </c>
      <c r="V1909" s="14" t="s">
        <v>120</v>
      </c>
      <c r="W1909" s="14">
        <v>68</v>
      </c>
      <c r="X1909" s="14">
        <v>216</v>
      </c>
      <c r="Y1909" s="14">
        <v>297</v>
      </c>
      <c r="Z1909" s="14" t="s">
        <v>1197</v>
      </c>
      <c r="AA1909" s="14" t="s">
        <v>6388</v>
      </c>
      <c r="AB1909" s="14" t="s">
        <v>545</v>
      </c>
      <c r="AC1909" s="28"/>
      <c r="AD1909" s="28"/>
      <c r="AE1909" s="28"/>
      <c r="AF1909" s="28"/>
    </row>
    <row r="1910" ht="57" spans="1:32">
      <c r="A1910" s="35" t="s">
        <v>67</v>
      </c>
      <c r="B1910" s="14" t="s">
        <v>6389</v>
      </c>
      <c r="C1910" s="14" t="s">
        <v>6390</v>
      </c>
      <c r="D1910" s="14" t="s">
        <v>545</v>
      </c>
      <c r="E1910" s="14" t="s">
        <v>3592</v>
      </c>
      <c r="F1910" s="14" t="s">
        <v>106</v>
      </c>
      <c r="G1910" s="14" t="s">
        <v>3593</v>
      </c>
      <c r="H1910" s="14" t="s">
        <v>3594</v>
      </c>
      <c r="I1910" s="14">
        <v>10</v>
      </c>
      <c r="J1910" s="14">
        <v>10</v>
      </c>
      <c r="K1910" s="14"/>
      <c r="L1910" s="14">
        <v>10</v>
      </c>
      <c r="M1910" s="14"/>
      <c r="N1910" s="14"/>
      <c r="O1910" s="14"/>
      <c r="P1910" s="14"/>
      <c r="Q1910" s="14" t="s">
        <v>119</v>
      </c>
      <c r="R1910" s="14" t="s">
        <v>108</v>
      </c>
      <c r="S1910" s="14" t="s">
        <v>120</v>
      </c>
      <c r="T1910" s="14" t="s">
        <v>120</v>
      </c>
      <c r="U1910" s="14" t="s">
        <v>120</v>
      </c>
      <c r="V1910" s="14" t="s">
        <v>120</v>
      </c>
      <c r="W1910" s="14">
        <v>42</v>
      </c>
      <c r="X1910" s="14">
        <v>154</v>
      </c>
      <c r="Y1910" s="14">
        <v>897</v>
      </c>
      <c r="Z1910" s="14" t="s">
        <v>1197</v>
      </c>
      <c r="AA1910" s="14" t="s">
        <v>6385</v>
      </c>
      <c r="AB1910" s="14" t="s">
        <v>545</v>
      </c>
      <c r="AC1910" s="28"/>
      <c r="AD1910" s="28"/>
      <c r="AE1910" s="28"/>
      <c r="AF1910" s="28"/>
    </row>
    <row r="1911" ht="42.75" spans="1:32">
      <c r="A1911" s="35" t="s">
        <v>67</v>
      </c>
      <c r="B1911" s="14" t="s">
        <v>6391</v>
      </c>
      <c r="C1911" s="14" t="s">
        <v>6392</v>
      </c>
      <c r="D1911" s="14" t="s">
        <v>545</v>
      </c>
      <c r="E1911" s="14" t="s">
        <v>1979</v>
      </c>
      <c r="F1911" s="14" t="s">
        <v>106</v>
      </c>
      <c r="G1911" s="14" t="s">
        <v>1980</v>
      </c>
      <c r="H1911" s="14" t="s">
        <v>1981</v>
      </c>
      <c r="I1911" s="14">
        <v>30</v>
      </c>
      <c r="J1911" s="14">
        <v>30</v>
      </c>
      <c r="K1911" s="14"/>
      <c r="L1911" s="14">
        <v>30</v>
      </c>
      <c r="M1911" s="14"/>
      <c r="N1911" s="14"/>
      <c r="O1911" s="14"/>
      <c r="P1911" s="14"/>
      <c r="Q1911" s="14" t="s">
        <v>119</v>
      </c>
      <c r="R1911" s="14" t="s">
        <v>108</v>
      </c>
      <c r="S1911" s="14" t="s">
        <v>108</v>
      </c>
      <c r="T1911" s="14" t="s">
        <v>120</v>
      </c>
      <c r="U1911" s="14" t="s">
        <v>120</v>
      </c>
      <c r="V1911" s="14" t="s">
        <v>120</v>
      </c>
      <c r="W1911" s="14">
        <v>27</v>
      </c>
      <c r="X1911" s="14">
        <v>76</v>
      </c>
      <c r="Y1911" s="14">
        <v>187</v>
      </c>
      <c r="Z1911" s="14" t="s">
        <v>1197</v>
      </c>
      <c r="AA1911" s="14" t="s">
        <v>6388</v>
      </c>
      <c r="AB1911" s="14" t="s">
        <v>545</v>
      </c>
      <c r="AC1911" s="28"/>
      <c r="AD1911" s="28"/>
      <c r="AE1911" s="28"/>
      <c r="AF1911" s="28"/>
    </row>
    <row r="1912" ht="57" spans="1:32">
      <c r="A1912" s="35" t="s">
        <v>67</v>
      </c>
      <c r="B1912" s="14" t="s">
        <v>6393</v>
      </c>
      <c r="C1912" s="14" t="s">
        <v>6350</v>
      </c>
      <c r="D1912" s="14" t="s">
        <v>581</v>
      </c>
      <c r="E1912" s="14" t="s">
        <v>5206</v>
      </c>
      <c r="F1912" s="14" t="s">
        <v>106</v>
      </c>
      <c r="G1912" s="14" t="s">
        <v>5206</v>
      </c>
      <c r="H1912" s="14" t="s">
        <v>5207</v>
      </c>
      <c r="I1912" s="14">
        <v>10</v>
      </c>
      <c r="J1912" s="14">
        <v>10</v>
      </c>
      <c r="K1912" s="14"/>
      <c r="L1912" s="14"/>
      <c r="M1912" s="14"/>
      <c r="N1912" s="14">
        <v>10</v>
      </c>
      <c r="O1912" s="14"/>
      <c r="P1912" s="14"/>
      <c r="Q1912" s="14" t="s">
        <v>119</v>
      </c>
      <c r="R1912" s="14" t="s">
        <v>108</v>
      </c>
      <c r="S1912" s="14" t="s">
        <v>108</v>
      </c>
      <c r="T1912" s="14" t="s">
        <v>120</v>
      </c>
      <c r="U1912" s="14" t="s">
        <v>120</v>
      </c>
      <c r="V1912" s="14" t="s">
        <v>120</v>
      </c>
      <c r="W1912" s="14">
        <v>98</v>
      </c>
      <c r="X1912" s="14">
        <v>264</v>
      </c>
      <c r="Y1912" s="14">
        <v>1985</v>
      </c>
      <c r="Z1912" s="14" t="s">
        <v>1197</v>
      </c>
      <c r="AA1912" s="14" t="s">
        <v>6394</v>
      </c>
      <c r="AB1912" s="14" t="s">
        <v>581</v>
      </c>
      <c r="AC1912" s="28"/>
      <c r="AD1912" s="28"/>
      <c r="AE1912" s="28"/>
      <c r="AF1912" s="28"/>
    </row>
    <row r="1913" ht="85.5" spans="1:32">
      <c r="A1913" s="35" t="s">
        <v>67</v>
      </c>
      <c r="B1913" s="14" t="s">
        <v>6395</v>
      </c>
      <c r="C1913" s="14" t="s">
        <v>6396</v>
      </c>
      <c r="D1913" s="14" t="s">
        <v>581</v>
      </c>
      <c r="E1913" s="14" t="s">
        <v>3634</v>
      </c>
      <c r="F1913" s="14" t="s">
        <v>106</v>
      </c>
      <c r="G1913" s="14" t="s">
        <v>3634</v>
      </c>
      <c r="H1913" s="14" t="s">
        <v>3635</v>
      </c>
      <c r="I1913" s="14">
        <v>30</v>
      </c>
      <c r="J1913" s="14">
        <v>30</v>
      </c>
      <c r="K1913" s="14"/>
      <c r="L1913" s="14"/>
      <c r="M1913" s="14"/>
      <c r="N1913" s="14">
        <v>30</v>
      </c>
      <c r="O1913" s="14"/>
      <c r="P1913" s="14"/>
      <c r="Q1913" s="14" t="s">
        <v>119</v>
      </c>
      <c r="R1913" s="14" t="s">
        <v>108</v>
      </c>
      <c r="S1913" s="14" t="s">
        <v>108</v>
      </c>
      <c r="T1913" s="14" t="s">
        <v>120</v>
      </c>
      <c r="U1913" s="14" t="s">
        <v>120</v>
      </c>
      <c r="V1913" s="14" t="s">
        <v>120</v>
      </c>
      <c r="W1913" s="14">
        <v>45</v>
      </c>
      <c r="X1913" s="14">
        <v>88</v>
      </c>
      <c r="Y1913" s="14">
        <v>800</v>
      </c>
      <c r="Z1913" s="14" t="s">
        <v>1197</v>
      </c>
      <c r="AA1913" s="14" t="s">
        <v>6397</v>
      </c>
      <c r="AB1913" s="14" t="s">
        <v>581</v>
      </c>
      <c r="AC1913" s="28"/>
      <c r="AD1913" s="28"/>
      <c r="AE1913" s="28"/>
      <c r="AF1913" s="28"/>
    </row>
    <row r="1914" ht="57" spans="1:32">
      <c r="A1914" s="35" t="s">
        <v>67</v>
      </c>
      <c r="B1914" s="14" t="s">
        <v>6398</v>
      </c>
      <c r="C1914" s="14" t="s">
        <v>6399</v>
      </c>
      <c r="D1914" s="14" t="s">
        <v>581</v>
      </c>
      <c r="E1914" s="14" t="s">
        <v>408</v>
      </c>
      <c r="F1914" s="14" t="s">
        <v>106</v>
      </c>
      <c r="G1914" s="14" t="s">
        <v>408</v>
      </c>
      <c r="H1914" s="14" t="s">
        <v>2002</v>
      </c>
      <c r="I1914" s="14">
        <v>18.3</v>
      </c>
      <c r="J1914" s="14">
        <v>18.3</v>
      </c>
      <c r="K1914" s="14"/>
      <c r="L1914" s="14"/>
      <c r="M1914" s="14"/>
      <c r="N1914" s="14">
        <v>18.3</v>
      </c>
      <c r="O1914" s="14"/>
      <c r="P1914" s="14"/>
      <c r="Q1914" s="14" t="s">
        <v>119</v>
      </c>
      <c r="R1914" s="14" t="s">
        <v>108</v>
      </c>
      <c r="S1914" s="14" t="s">
        <v>120</v>
      </c>
      <c r="T1914" s="14" t="s">
        <v>120</v>
      </c>
      <c r="U1914" s="14" t="s">
        <v>120</v>
      </c>
      <c r="V1914" s="14" t="s">
        <v>120</v>
      </c>
      <c r="W1914" s="14">
        <v>45</v>
      </c>
      <c r="X1914" s="14">
        <v>130</v>
      </c>
      <c r="Y1914" s="14">
        <v>130</v>
      </c>
      <c r="Z1914" s="14" t="s">
        <v>1197</v>
      </c>
      <c r="AA1914" s="14" t="s">
        <v>6400</v>
      </c>
      <c r="AB1914" s="14" t="s">
        <v>581</v>
      </c>
      <c r="AC1914" s="28"/>
      <c r="AD1914" s="28"/>
      <c r="AE1914" s="28"/>
      <c r="AF1914" s="28"/>
    </row>
    <row r="1915" ht="57" spans="1:32">
      <c r="A1915" s="35" t="s">
        <v>67</v>
      </c>
      <c r="B1915" s="14" t="s">
        <v>6401</v>
      </c>
      <c r="C1915" s="14" t="s">
        <v>6402</v>
      </c>
      <c r="D1915" s="14" t="s">
        <v>581</v>
      </c>
      <c r="E1915" s="14" t="s">
        <v>587</v>
      </c>
      <c r="F1915" s="14" t="s">
        <v>106</v>
      </c>
      <c r="G1915" s="14" t="s">
        <v>587</v>
      </c>
      <c r="H1915" s="14" t="s">
        <v>588</v>
      </c>
      <c r="I1915" s="14">
        <v>20</v>
      </c>
      <c r="J1915" s="14">
        <v>20</v>
      </c>
      <c r="K1915" s="14"/>
      <c r="L1915" s="14"/>
      <c r="M1915" s="14"/>
      <c r="N1915" s="14">
        <v>20</v>
      </c>
      <c r="O1915" s="14"/>
      <c r="P1915" s="14"/>
      <c r="Q1915" s="14" t="s">
        <v>119</v>
      </c>
      <c r="R1915" s="14" t="s">
        <v>108</v>
      </c>
      <c r="S1915" s="14" t="s">
        <v>120</v>
      </c>
      <c r="T1915" s="14" t="s">
        <v>120</v>
      </c>
      <c r="U1915" s="14" t="s">
        <v>120</v>
      </c>
      <c r="V1915" s="14" t="s">
        <v>120</v>
      </c>
      <c r="W1915" s="14">
        <v>17</v>
      </c>
      <c r="X1915" s="14">
        <v>48</v>
      </c>
      <c r="Y1915" s="14">
        <v>612</v>
      </c>
      <c r="Z1915" s="14" t="s">
        <v>1197</v>
      </c>
      <c r="AA1915" s="14" t="s">
        <v>6403</v>
      </c>
      <c r="AB1915" s="14" t="s">
        <v>581</v>
      </c>
      <c r="AC1915" s="28"/>
      <c r="AD1915" s="28"/>
      <c r="AE1915" s="28"/>
      <c r="AF1915" s="28"/>
    </row>
    <row r="1916" ht="71.25" spans="1:32">
      <c r="A1916" s="35" t="s">
        <v>67</v>
      </c>
      <c r="B1916" s="14" t="s">
        <v>6404</v>
      </c>
      <c r="C1916" s="14" t="s">
        <v>6405</v>
      </c>
      <c r="D1916" s="14" t="s">
        <v>581</v>
      </c>
      <c r="E1916" s="14" t="s">
        <v>3668</v>
      </c>
      <c r="F1916" s="14" t="s">
        <v>106</v>
      </c>
      <c r="G1916" s="14" t="s">
        <v>3668</v>
      </c>
      <c r="H1916" s="14" t="s">
        <v>3669</v>
      </c>
      <c r="I1916" s="14">
        <v>12</v>
      </c>
      <c r="J1916" s="14">
        <v>12</v>
      </c>
      <c r="K1916" s="14"/>
      <c r="L1916" s="14"/>
      <c r="M1916" s="14"/>
      <c r="N1916" s="14">
        <v>12</v>
      </c>
      <c r="O1916" s="14"/>
      <c r="P1916" s="14"/>
      <c r="Q1916" s="14" t="s">
        <v>119</v>
      </c>
      <c r="R1916" s="14" t="s">
        <v>108</v>
      </c>
      <c r="S1916" s="14" t="s">
        <v>120</v>
      </c>
      <c r="T1916" s="14" t="s">
        <v>120</v>
      </c>
      <c r="U1916" s="14" t="s">
        <v>120</v>
      </c>
      <c r="V1916" s="14" t="s">
        <v>120</v>
      </c>
      <c r="W1916" s="14">
        <v>88</v>
      </c>
      <c r="X1916" s="14">
        <v>276</v>
      </c>
      <c r="Y1916" s="14">
        <v>3012</v>
      </c>
      <c r="Z1916" s="14" t="s">
        <v>1197</v>
      </c>
      <c r="AA1916" s="14" t="s">
        <v>6406</v>
      </c>
      <c r="AB1916" s="14" t="s">
        <v>581</v>
      </c>
      <c r="AC1916" s="28"/>
      <c r="AD1916" s="28"/>
      <c r="AE1916" s="28"/>
      <c r="AF1916" s="28"/>
    </row>
    <row r="1917" ht="57" spans="1:32">
      <c r="A1917" s="35" t="s">
        <v>67</v>
      </c>
      <c r="B1917" s="14" t="s">
        <v>6407</v>
      </c>
      <c r="C1917" s="14" t="s">
        <v>6408</v>
      </c>
      <c r="D1917" s="14" t="s">
        <v>581</v>
      </c>
      <c r="E1917" s="14" t="s">
        <v>3679</v>
      </c>
      <c r="F1917" s="14" t="s">
        <v>106</v>
      </c>
      <c r="G1917" s="14" t="s">
        <v>3679</v>
      </c>
      <c r="H1917" s="14" t="s">
        <v>3680</v>
      </c>
      <c r="I1917" s="14">
        <v>36</v>
      </c>
      <c r="J1917" s="14">
        <v>36</v>
      </c>
      <c r="K1917" s="14"/>
      <c r="L1917" s="14"/>
      <c r="M1917" s="14"/>
      <c r="N1917" s="14">
        <v>36</v>
      </c>
      <c r="O1917" s="14"/>
      <c r="P1917" s="14"/>
      <c r="Q1917" s="14" t="s">
        <v>119</v>
      </c>
      <c r="R1917" s="14" t="s">
        <v>108</v>
      </c>
      <c r="S1917" s="14" t="s">
        <v>120</v>
      </c>
      <c r="T1917" s="14" t="s">
        <v>120</v>
      </c>
      <c r="U1917" s="14" t="s">
        <v>120</v>
      </c>
      <c r="V1917" s="14" t="s">
        <v>120</v>
      </c>
      <c r="W1917" s="14">
        <v>53</v>
      </c>
      <c r="X1917" s="14">
        <v>176</v>
      </c>
      <c r="Y1917" s="14">
        <v>2054</v>
      </c>
      <c r="Z1917" s="14" t="s">
        <v>1197</v>
      </c>
      <c r="AA1917" s="14" t="s">
        <v>6409</v>
      </c>
      <c r="AB1917" s="14" t="s">
        <v>581</v>
      </c>
      <c r="AC1917" s="28"/>
      <c r="AD1917" s="28"/>
      <c r="AE1917" s="28"/>
      <c r="AF1917" s="28"/>
    </row>
    <row r="1918" ht="57" spans="1:32">
      <c r="A1918" s="35" t="s">
        <v>67</v>
      </c>
      <c r="B1918" s="14" t="s">
        <v>6410</v>
      </c>
      <c r="C1918" s="14" t="s">
        <v>6411</v>
      </c>
      <c r="D1918" s="14" t="s">
        <v>581</v>
      </c>
      <c r="E1918" s="14" t="s">
        <v>606</v>
      </c>
      <c r="F1918" s="14" t="s">
        <v>106</v>
      </c>
      <c r="G1918" s="14" t="s">
        <v>606</v>
      </c>
      <c r="H1918" s="14" t="s">
        <v>607</v>
      </c>
      <c r="I1918" s="14">
        <v>18</v>
      </c>
      <c r="J1918" s="14">
        <v>18</v>
      </c>
      <c r="K1918" s="14"/>
      <c r="L1918" s="14"/>
      <c r="M1918" s="14"/>
      <c r="N1918" s="14">
        <v>18</v>
      </c>
      <c r="O1918" s="14"/>
      <c r="P1918" s="14"/>
      <c r="Q1918" s="14" t="s">
        <v>119</v>
      </c>
      <c r="R1918" s="14" t="s">
        <v>108</v>
      </c>
      <c r="S1918" s="14" t="s">
        <v>108</v>
      </c>
      <c r="T1918" s="14" t="s">
        <v>120</v>
      </c>
      <c r="U1918" s="14" t="s">
        <v>120</v>
      </c>
      <c r="V1918" s="14" t="s">
        <v>120</v>
      </c>
      <c r="W1918" s="14">
        <v>30</v>
      </c>
      <c r="X1918" s="14">
        <v>106</v>
      </c>
      <c r="Y1918" s="14">
        <v>365</v>
      </c>
      <c r="Z1918" s="14" t="s">
        <v>1197</v>
      </c>
      <c r="AA1918" s="14" t="s">
        <v>6412</v>
      </c>
      <c r="AB1918" s="14" t="s">
        <v>581</v>
      </c>
      <c r="AC1918" s="28"/>
      <c r="AD1918" s="28"/>
      <c r="AE1918" s="28"/>
      <c r="AF1918" s="28"/>
    </row>
    <row r="1919" ht="99.75" spans="1:32">
      <c r="A1919" s="35" t="s">
        <v>67</v>
      </c>
      <c r="B1919" s="14" t="s">
        <v>6413</v>
      </c>
      <c r="C1919" s="14" t="s">
        <v>6414</v>
      </c>
      <c r="D1919" s="14" t="s">
        <v>581</v>
      </c>
      <c r="E1919" s="14" t="s">
        <v>614</v>
      </c>
      <c r="F1919" s="14" t="s">
        <v>106</v>
      </c>
      <c r="G1919" s="14" t="s">
        <v>614</v>
      </c>
      <c r="H1919" s="14" t="s">
        <v>616</v>
      </c>
      <c r="I1919" s="14">
        <v>15</v>
      </c>
      <c r="J1919" s="14">
        <v>15</v>
      </c>
      <c r="K1919" s="14"/>
      <c r="L1919" s="14"/>
      <c r="M1919" s="14"/>
      <c r="N1919" s="14">
        <v>15</v>
      </c>
      <c r="O1919" s="14"/>
      <c r="P1919" s="14"/>
      <c r="Q1919" s="14" t="s">
        <v>119</v>
      </c>
      <c r="R1919" s="14" t="s">
        <v>108</v>
      </c>
      <c r="S1919" s="14" t="s">
        <v>120</v>
      </c>
      <c r="T1919" s="14" t="s">
        <v>120</v>
      </c>
      <c r="U1919" s="14" t="s">
        <v>120</v>
      </c>
      <c r="V1919" s="14" t="s">
        <v>120</v>
      </c>
      <c r="W1919" s="14">
        <v>68</v>
      </c>
      <c r="X1919" s="14">
        <v>211</v>
      </c>
      <c r="Y1919" s="14">
        <v>1530</v>
      </c>
      <c r="Z1919" s="14" t="s">
        <v>1197</v>
      </c>
      <c r="AA1919" s="14" t="s">
        <v>6415</v>
      </c>
      <c r="AB1919" s="14" t="s">
        <v>581</v>
      </c>
      <c r="AC1919" s="28"/>
      <c r="AD1919" s="28"/>
      <c r="AE1919" s="28"/>
      <c r="AF1919" s="28"/>
    </row>
    <row r="1920" ht="57" spans="1:32">
      <c r="A1920" s="35" t="s">
        <v>67</v>
      </c>
      <c r="B1920" s="14" t="s">
        <v>6416</v>
      </c>
      <c r="C1920" s="14" t="s">
        <v>6417</v>
      </c>
      <c r="D1920" s="14" t="s">
        <v>581</v>
      </c>
      <c r="E1920" s="14" t="s">
        <v>628</v>
      </c>
      <c r="F1920" s="14" t="s">
        <v>106</v>
      </c>
      <c r="G1920" s="14" t="s">
        <v>628</v>
      </c>
      <c r="H1920" s="14" t="s">
        <v>629</v>
      </c>
      <c r="I1920" s="14">
        <v>15</v>
      </c>
      <c r="J1920" s="14">
        <v>15</v>
      </c>
      <c r="K1920" s="14"/>
      <c r="L1920" s="14"/>
      <c r="M1920" s="14"/>
      <c r="N1920" s="14">
        <v>15</v>
      </c>
      <c r="O1920" s="14"/>
      <c r="P1920" s="14"/>
      <c r="Q1920" s="14" t="s">
        <v>119</v>
      </c>
      <c r="R1920" s="14" t="s">
        <v>108</v>
      </c>
      <c r="S1920" s="14" t="s">
        <v>108</v>
      </c>
      <c r="T1920" s="14" t="s">
        <v>120</v>
      </c>
      <c r="U1920" s="14" t="s">
        <v>120</v>
      </c>
      <c r="V1920" s="14" t="s">
        <v>120</v>
      </c>
      <c r="W1920" s="14">
        <v>13</v>
      </c>
      <c r="X1920" s="14">
        <v>41</v>
      </c>
      <c r="Y1920" s="14">
        <v>385</v>
      </c>
      <c r="Z1920" s="14" t="s">
        <v>1197</v>
      </c>
      <c r="AA1920" s="14" t="s">
        <v>6418</v>
      </c>
      <c r="AB1920" s="14" t="s">
        <v>581</v>
      </c>
      <c r="AC1920" s="28"/>
      <c r="AD1920" s="28"/>
      <c r="AE1920" s="28"/>
      <c r="AF1920" s="28"/>
    </row>
    <row r="1921" ht="57" spans="1:32">
      <c r="A1921" s="35" t="s">
        <v>67</v>
      </c>
      <c r="B1921" s="14" t="s">
        <v>6419</v>
      </c>
      <c r="C1921" s="14" t="s">
        <v>6420</v>
      </c>
      <c r="D1921" s="14" t="s">
        <v>581</v>
      </c>
      <c r="E1921" s="14" t="s">
        <v>1126</v>
      </c>
      <c r="F1921" s="14" t="s">
        <v>106</v>
      </c>
      <c r="G1921" s="14" t="s">
        <v>1126</v>
      </c>
      <c r="H1921" s="14" t="s">
        <v>1127</v>
      </c>
      <c r="I1921" s="14">
        <v>15</v>
      </c>
      <c r="J1921" s="14">
        <v>15</v>
      </c>
      <c r="K1921" s="14"/>
      <c r="L1921" s="14"/>
      <c r="M1921" s="14"/>
      <c r="N1921" s="14">
        <v>15</v>
      </c>
      <c r="O1921" s="14"/>
      <c r="P1921" s="14"/>
      <c r="Q1921" s="14" t="s">
        <v>119</v>
      </c>
      <c r="R1921" s="14" t="s">
        <v>108</v>
      </c>
      <c r="S1921" s="14" t="s">
        <v>120</v>
      </c>
      <c r="T1921" s="14" t="s">
        <v>120</v>
      </c>
      <c r="U1921" s="14" t="s">
        <v>120</v>
      </c>
      <c r="V1921" s="14" t="s">
        <v>120</v>
      </c>
      <c r="W1921" s="14">
        <v>96</v>
      </c>
      <c r="X1921" s="14">
        <v>283</v>
      </c>
      <c r="Y1921" s="14">
        <v>2287</v>
      </c>
      <c r="Z1921" s="14" t="s">
        <v>1197</v>
      </c>
      <c r="AA1921" s="14" t="s">
        <v>6421</v>
      </c>
      <c r="AB1921" s="14" t="s">
        <v>581</v>
      </c>
      <c r="AC1921" s="28"/>
      <c r="AD1921" s="28"/>
      <c r="AE1921" s="28"/>
      <c r="AF1921" s="28"/>
    </row>
    <row r="1922" ht="57" spans="1:32">
      <c r="A1922" s="35" t="s">
        <v>67</v>
      </c>
      <c r="B1922" s="14" t="s">
        <v>6422</v>
      </c>
      <c r="C1922" s="14" t="s">
        <v>6423</v>
      </c>
      <c r="D1922" s="14" t="s">
        <v>581</v>
      </c>
      <c r="E1922" s="14" t="s">
        <v>633</v>
      </c>
      <c r="F1922" s="14" t="s">
        <v>106</v>
      </c>
      <c r="G1922" s="14" t="s">
        <v>633</v>
      </c>
      <c r="H1922" s="14" t="s">
        <v>634</v>
      </c>
      <c r="I1922" s="14">
        <v>24</v>
      </c>
      <c r="J1922" s="14">
        <v>24</v>
      </c>
      <c r="K1922" s="14"/>
      <c r="L1922" s="14"/>
      <c r="M1922" s="14"/>
      <c r="N1922" s="14">
        <v>24</v>
      </c>
      <c r="O1922" s="14"/>
      <c r="P1922" s="14"/>
      <c r="Q1922" s="14" t="s">
        <v>119</v>
      </c>
      <c r="R1922" s="14" t="s">
        <v>108</v>
      </c>
      <c r="S1922" s="14" t="s">
        <v>120</v>
      </c>
      <c r="T1922" s="14" t="s">
        <v>120</v>
      </c>
      <c r="U1922" s="14" t="s">
        <v>120</v>
      </c>
      <c r="V1922" s="14" t="s">
        <v>120</v>
      </c>
      <c r="W1922" s="14">
        <v>65</v>
      </c>
      <c r="X1922" s="14">
        <v>221</v>
      </c>
      <c r="Y1922" s="14">
        <v>1564</v>
      </c>
      <c r="Z1922" s="14" t="s">
        <v>1197</v>
      </c>
      <c r="AA1922" s="14" t="s">
        <v>6424</v>
      </c>
      <c r="AB1922" s="14" t="s">
        <v>581</v>
      </c>
      <c r="AC1922" s="28"/>
      <c r="AD1922" s="28"/>
      <c r="AE1922" s="28"/>
      <c r="AF1922" s="28"/>
    </row>
    <row r="1923" ht="57" spans="1:32">
      <c r="A1923" s="35" t="s">
        <v>67</v>
      </c>
      <c r="B1923" s="14" t="s">
        <v>6425</v>
      </c>
      <c r="C1923" s="14" t="s">
        <v>6417</v>
      </c>
      <c r="D1923" s="14" t="s">
        <v>581</v>
      </c>
      <c r="E1923" s="14" t="s">
        <v>638</v>
      </c>
      <c r="F1923" s="14" t="s">
        <v>106</v>
      </c>
      <c r="G1923" s="14" t="s">
        <v>638</v>
      </c>
      <c r="H1923" s="14" t="s">
        <v>639</v>
      </c>
      <c r="I1923" s="14">
        <v>15</v>
      </c>
      <c r="J1923" s="14">
        <v>15</v>
      </c>
      <c r="K1923" s="14"/>
      <c r="L1923" s="14"/>
      <c r="M1923" s="14"/>
      <c r="N1923" s="14">
        <v>15</v>
      </c>
      <c r="O1923" s="14"/>
      <c r="P1923" s="14"/>
      <c r="Q1923" s="14" t="s">
        <v>119</v>
      </c>
      <c r="R1923" s="14" t="s">
        <v>108</v>
      </c>
      <c r="S1923" s="14" t="s">
        <v>108</v>
      </c>
      <c r="T1923" s="14" t="s">
        <v>120</v>
      </c>
      <c r="U1923" s="14" t="s">
        <v>120</v>
      </c>
      <c r="V1923" s="14" t="s">
        <v>120</v>
      </c>
      <c r="W1923" s="14">
        <v>35</v>
      </c>
      <c r="X1923" s="14">
        <v>140</v>
      </c>
      <c r="Y1923" s="14">
        <v>215</v>
      </c>
      <c r="Z1923" s="14" t="s">
        <v>1197</v>
      </c>
      <c r="AA1923" s="14" t="s">
        <v>6426</v>
      </c>
      <c r="AB1923" s="14" t="s">
        <v>581</v>
      </c>
      <c r="AC1923" s="28"/>
      <c r="AD1923" s="28"/>
      <c r="AE1923" s="28"/>
      <c r="AF1923" s="28"/>
    </row>
    <row r="1924" ht="57" spans="1:32">
      <c r="A1924" s="35" t="s">
        <v>67</v>
      </c>
      <c r="B1924" s="14" t="s">
        <v>6427</v>
      </c>
      <c r="C1924" s="14" t="s">
        <v>6428</v>
      </c>
      <c r="D1924" s="14" t="s">
        <v>581</v>
      </c>
      <c r="E1924" s="14" t="s">
        <v>653</v>
      </c>
      <c r="F1924" s="14" t="s">
        <v>106</v>
      </c>
      <c r="G1924" s="14" t="s">
        <v>653</v>
      </c>
      <c r="H1924" s="14" t="s">
        <v>654</v>
      </c>
      <c r="I1924" s="14">
        <v>45</v>
      </c>
      <c r="J1924" s="14">
        <v>45</v>
      </c>
      <c r="K1924" s="14"/>
      <c r="L1924" s="14"/>
      <c r="M1924" s="14"/>
      <c r="N1924" s="14">
        <v>45</v>
      </c>
      <c r="O1924" s="14"/>
      <c r="P1924" s="14"/>
      <c r="Q1924" s="14" t="s">
        <v>119</v>
      </c>
      <c r="R1924" s="14" t="s">
        <v>108</v>
      </c>
      <c r="S1924" s="14" t="s">
        <v>108</v>
      </c>
      <c r="T1924" s="14" t="s">
        <v>120</v>
      </c>
      <c r="U1924" s="14" t="s">
        <v>108</v>
      </c>
      <c r="V1924" s="14" t="s">
        <v>120</v>
      </c>
      <c r="W1924" s="14">
        <v>75</v>
      </c>
      <c r="X1924" s="14">
        <v>293</v>
      </c>
      <c r="Y1924" s="14">
        <v>945</v>
      </c>
      <c r="Z1924" s="14" t="s">
        <v>1197</v>
      </c>
      <c r="AA1924" s="14" t="s">
        <v>6429</v>
      </c>
      <c r="AB1924" s="14" t="s">
        <v>581</v>
      </c>
      <c r="AC1924" s="28"/>
      <c r="AD1924" s="28"/>
      <c r="AE1924" s="28"/>
      <c r="AF1924" s="28"/>
    </row>
    <row r="1925" ht="99.75" spans="1:32">
      <c r="A1925" s="35" t="s">
        <v>67</v>
      </c>
      <c r="B1925" s="14" t="s">
        <v>6430</v>
      </c>
      <c r="C1925" s="14" t="s">
        <v>6350</v>
      </c>
      <c r="D1925" s="14" t="s">
        <v>658</v>
      </c>
      <c r="E1925" s="14" t="s">
        <v>3828</v>
      </c>
      <c r="F1925" s="14" t="s">
        <v>106</v>
      </c>
      <c r="G1925" s="14" t="s">
        <v>2017</v>
      </c>
      <c r="H1925" s="14" t="s">
        <v>3829</v>
      </c>
      <c r="I1925" s="14">
        <v>60</v>
      </c>
      <c r="J1925" s="14">
        <v>60</v>
      </c>
      <c r="K1925" s="14"/>
      <c r="L1925" s="14"/>
      <c r="M1925" s="14"/>
      <c r="N1925" s="14">
        <v>60</v>
      </c>
      <c r="O1925" s="14"/>
      <c r="P1925" s="14"/>
      <c r="Q1925" s="14" t="s">
        <v>119</v>
      </c>
      <c r="R1925" s="14" t="s">
        <v>108</v>
      </c>
      <c r="S1925" s="14" t="s">
        <v>120</v>
      </c>
      <c r="T1925" s="14" t="s">
        <v>120</v>
      </c>
      <c r="U1925" s="14" t="s">
        <v>120</v>
      </c>
      <c r="V1925" s="14" t="s">
        <v>120</v>
      </c>
      <c r="W1925" s="14">
        <v>83</v>
      </c>
      <c r="X1925" s="14">
        <v>240</v>
      </c>
      <c r="Y1925" s="14">
        <v>1776</v>
      </c>
      <c r="Z1925" s="14" t="s">
        <v>1197</v>
      </c>
      <c r="AA1925" s="14" t="s">
        <v>3830</v>
      </c>
      <c r="AB1925" s="14" t="s">
        <v>658</v>
      </c>
      <c r="AC1925" s="28"/>
      <c r="AD1925" s="28"/>
      <c r="AE1925" s="28"/>
      <c r="AF1925" s="28"/>
    </row>
    <row r="1926" ht="99.75" spans="1:32">
      <c r="A1926" s="35" t="s">
        <v>67</v>
      </c>
      <c r="B1926" s="14" t="s">
        <v>6431</v>
      </c>
      <c r="C1926" s="14" t="s">
        <v>6432</v>
      </c>
      <c r="D1926" s="14" t="s">
        <v>658</v>
      </c>
      <c r="E1926" s="14" t="s">
        <v>693</v>
      </c>
      <c r="F1926" s="14" t="s">
        <v>106</v>
      </c>
      <c r="G1926" s="14" t="s">
        <v>660</v>
      </c>
      <c r="H1926" s="14" t="s">
        <v>694</v>
      </c>
      <c r="I1926" s="14">
        <v>20</v>
      </c>
      <c r="J1926" s="14">
        <v>18</v>
      </c>
      <c r="K1926" s="14"/>
      <c r="L1926" s="14"/>
      <c r="M1926" s="14"/>
      <c r="N1926" s="14">
        <v>18</v>
      </c>
      <c r="O1926" s="14"/>
      <c r="P1926" s="14">
        <v>2</v>
      </c>
      <c r="Q1926" s="14" t="s">
        <v>119</v>
      </c>
      <c r="R1926" s="14" t="s">
        <v>108</v>
      </c>
      <c r="S1926" s="14" t="s">
        <v>120</v>
      </c>
      <c r="T1926" s="14" t="s">
        <v>120</v>
      </c>
      <c r="U1926" s="14" t="s">
        <v>120</v>
      </c>
      <c r="V1926" s="14" t="s">
        <v>120</v>
      </c>
      <c r="W1926" s="14">
        <v>70</v>
      </c>
      <c r="X1926" s="14">
        <v>267</v>
      </c>
      <c r="Y1926" s="14">
        <v>1520</v>
      </c>
      <c r="Z1926" s="14" t="s">
        <v>1197</v>
      </c>
      <c r="AA1926" s="14" t="s">
        <v>6433</v>
      </c>
      <c r="AB1926" s="14" t="s">
        <v>658</v>
      </c>
      <c r="AC1926" s="28"/>
      <c r="AD1926" s="28"/>
      <c r="AE1926" s="28"/>
      <c r="AF1926" s="28"/>
    </row>
    <row r="1927" ht="128.25" spans="1:32">
      <c r="A1927" s="35" t="s">
        <v>67</v>
      </c>
      <c r="B1927" s="14" t="s">
        <v>6434</v>
      </c>
      <c r="C1927" s="14" t="s">
        <v>6408</v>
      </c>
      <c r="D1927" s="14" t="s">
        <v>658</v>
      </c>
      <c r="E1927" s="14" t="s">
        <v>3868</v>
      </c>
      <c r="F1927" s="14" t="s">
        <v>106</v>
      </c>
      <c r="G1927" s="14" t="s">
        <v>2017</v>
      </c>
      <c r="H1927" s="14" t="s">
        <v>3869</v>
      </c>
      <c r="I1927" s="14">
        <v>30</v>
      </c>
      <c r="J1927" s="14">
        <v>30</v>
      </c>
      <c r="K1927" s="14"/>
      <c r="L1927" s="14"/>
      <c r="M1927" s="14"/>
      <c r="N1927" s="14">
        <v>30</v>
      </c>
      <c r="O1927" s="14"/>
      <c r="P1927" s="14"/>
      <c r="Q1927" s="14" t="s">
        <v>119</v>
      </c>
      <c r="R1927" s="14" t="s">
        <v>108</v>
      </c>
      <c r="S1927" s="14" t="s">
        <v>120</v>
      </c>
      <c r="T1927" s="14" t="s">
        <v>120</v>
      </c>
      <c r="U1927" s="14" t="s">
        <v>120</v>
      </c>
      <c r="V1927" s="14" t="s">
        <v>120</v>
      </c>
      <c r="W1927" s="14">
        <v>28</v>
      </c>
      <c r="X1927" s="14">
        <v>63</v>
      </c>
      <c r="Y1927" s="14">
        <v>344</v>
      </c>
      <c r="Z1927" s="14" t="s">
        <v>1197</v>
      </c>
      <c r="AA1927" s="14" t="s">
        <v>6435</v>
      </c>
      <c r="AB1927" s="14" t="s">
        <v>658</v>
      </c>
      <c r="AC1927" s="28"/>
      <c r="AD1927" s="28"/>
      <c r="AE1927" s="28"/>
      <c r="AF1927" s="28"/>
    </row>
    <row r="1928" ht="114" spans="1:32">
      <c r="A1928" s="35" t="s">
        <v>67</v>
      </c>
      <c r="B1928" s="14" t="s">
        <v>6436</v>
      </c>
      <c r="C1928" s="14" t="s">
        <v>6437</v>
      </c>
      <c r="D1928" s="14" t="s">
        <v>658</v>
      </c>
      <c r="E1928" s="14" t="s">
        <v>3875</v>
      </c>
      <c r="F1928" s="14" t="s">
        <v>106</v>
      </c>
      <c r="G1928" s="14" t="s">
        <v>2017</v>
      </c>
      <c r="H1928" s="14" t="s">
        <v>3876</v>
      </c>
      <c r="I1928" s="14">
        <v>66</v>
      </c>
      <c r="J1928" s="14">
        <v>66</v>
      </c>
      <c r="K1928" s="14"/>
      <c r="L1928" s="14"/>
      <c r="M1928" s="14"/>
      <c r="N1928" s="14">
        <v>66</v>
      </c>
      <c r="O1928" s="14"/>
      <c r="P1928" s="14"/>
      <c r="Q1928" s="14" t="s">
        <v>119</v>
      </c>
      <c r="R1928" s="14" t="s">
        <v>108</v>
      </c>
      <c r="S1928" s="14" t="s">
        <v>120</v>
      </c>
      <c r="T1928" s="14" t="s">
        <v>120</v>
      </c>
      <c r="U1928" s="14" t="s">
        <v>120</v>
      </c>
      <c r="V1928" s="14" t="s">
        <v>120</v>
      </c>
      <c r="W1928" s="14">
        <v>62</v>
      </c>
      <c r="X1928" s="14">
        <v>170</v>
      </c>
      <c r="Y1928" s="14">
        <v>925</v>
      </c>
      <c r="Z1928" s="14" t="s">
        <v>1197</v>
      </c>
      <c r="AA1928" s="14" t="s">
        <v>3877</v>
      </c>
      <c r="AB1928" s="14" t="s">
        <v>658</v>
      </c>
      <c r="AC1928" s="28"/>
      <c r="AD1928" s="28"/>
      <c r="AE1928" s="28"/>
      <c r="AF1928" s="28"/>
    </row>
    <row r="1929" ht="99.75" spans="1:32">
      <c r="A1929" s="35" t="s">
        <v>67</v>
      </c>
      <c r="B1929" s="14" t="s">
        <v>6438</v>
      </c>
      <c r="C1929" s="14" t="s">
        <v>6439</v>
      </c>
      <c r="D1929" s="14" t="s">
        <v>658</v>
      </c>
      <c r="E1929" s="14" t="s">
        <v>710</v>
      </c>
      <c r="F1929" s="14" t="s">
        <v>106</v>
      </c>
      <c r="G1929" s="14" t="s">
        <v>2017</v>
      </c>
      <c r="H1929" s="14" t="s">
        <v>711</v>
      </c>
      <c r="I1929" s="14">
        <v>36</v>
      </c>
      <c r="J1929" s="14">
        <v>36</v>
      </c>
      <c r="K1929" s="14"/>
      <c r="L1929" s="14"/>
      <c r="M1929" s="14"/>
      <c r="N1929" s="14">
        <v>36</v>
      </c>
      <c r="O1929" s="14"/>
      <c r="P1929" s="14"/>
      <c r="Q1929" s="14" t="s">
        <v>119</v>
      </c>
      <c r="R1929" s="14" t="s">
        <v>108</v>
      </c>
      <c r="S1929" s="14" t="s">
        <v>108</v>
      </c>
      <c r="T1929" s="14" t="s">
        <v>120</v>
      </c>
      <c r="U1929" s="14" t="s">
        <v>120</v>
      </c>
      <c r="V1929" s="14" t="s">
        <v>120</v>
      </c>
      <c r="W1929" s="14">
        <v>65</v>
      </c>
      <c r="X1929" s="14">
        <v>213</v>
      </c>
      <c r="Y1929" s="14">
        <v>1192</v>
      </c>
      <c r="Z1929" s="14" t="s">
        <v>1197</v>
      </c>
      <c r="AA1929" s="14" t="s">
        <v>3910</v>
      </c>
      <c r="AB1929" s="14" t="s">
        <v>658</v>
      </c>
      <c r="AC1929" s="28"/>
      <c r="AD1929" s="28"/>
      <c r="AE1929" s="28"/>
      <c r="AF1929" s="28"/>
    </row>
    <row r="1930" ht="99.75" spans="1:32">
      <c r="A1930" s="35" t="s">
        <v>67</v>
      </c>
      <c r="B1930" s="14" t="s">
        <v>6440</v>
      </c>
      <c r="C1930" s="14" t="s">
        <v>6441</v>
      </c>
      <c r="D1930" s="14" t="s">
        <v>658</v>
      </c>
      <c r="E1930" s="14" t="s">
        <v>672</v>
      </c>
      <c r="F1930" s="14" t="s">
        <v>106</v>
      </c>
      <c r="G1930" s="14" t="s">
        <v>2017</v>
      </c>
      <c r="H1930" s="14" t="s">
        <v>3927</v>
      </c>
      <c r="I1930" s="14">
        <v>66</v>
      </c>
      <c r="J1930" s="14">
        <v>66</v>
      </c>
      <c r="K1930" s="14"/>
      <c r="L1930" s="14"/>
      <c r="M1930" s="14"/>
      <c r="N1930" s="14">
        <v>66</v>
      </c>
      <c r="O1930" s="14"/>
      <c r="P1930" s="14"/>
      <c r="Q1930" s="14" t="s">
        <v>119</v>
      </c>
      <c r="R1930" s="14" t="s">
        <v>108</v>
      </c>
      <c r="S1930" s="14" t="s">
        <v>120</v>
      </c>
      <c r="T1930" s="14" t="s">
        <v>120</v>
      </c>
      <c r="U1930" s="14" t="s">
        <v>120</v>
      </c>
      <c r="V1930" s="14" t="s">
        <v>120</v>
      </c>
      <c r="W1930" s="14">
        <v>80</v>
      </c>
      <c r="X1930" s="14">
        <v>226</v>
      </c>
      <c r="Y1930" s="14">
        <v>1436</v>
      </c>
      <c r="Z1930" s="14" t="s">
        <v>1197</v>
      </c>
      <c r="AA1930" s="14" t="s">
        <v>6442</v>
      </c>
      <c r="AB1930" s="14" t="s">
        <v>658</v>
      </c>
      <c r="AC1930" s="28"/>
      <c r="AD1930" s="28"/>
      <c r="AE1930" s="28"/>
      <c r="AF1930" s="28"/>
    </row>
    <row r="1931" ht="99.75" spans="1:32">
      <c r="A1931" s="35" t="s">
        <v>67</v>
      </c>
      <c r="B1931" s="14" t="s">
        <v>6443</v>
      </c>
      <c r="C1931" s="14" t="s">
        <v>6444</v>
      </c>
      <c r="D1931" s="14" t="s">
        <v>658</v>
      </c>
      <c r="E1931" s="14" t="s">
        <v>752</v>
      </c>
      <c r="F1931" s="14" t="s">
        <v>106</v>
      </c>
      <c r="G1931" s="14" t="s">
        <v>6445</v>
      </c>
      <c r="H1931" s="14" t="s">
        <v>753</v>
      </c>
      <c r="I1931" s="14">
        <v>45</v>
      </c>
      <c r="J1931" s="14">
        <v>45</v>
      </c>
      <c r="K1931" s="14"/>
      <c r="L1931" s="14"/>
      <c r="M1931" s="14"/>
      <c r="N1931" s="14">
        <v>45</v>
      </c>
      <c r="O1931" s="14"/>
      <c r="P1931" s="14"/>
      <c r="Q1931" s="14" t="s">
        <v>119</v>
      </c>
      <c r="R1931" s="14" t="s">
        <v>108</v>
      </c>
      <c r="S1931" s="14" t="s">
        <v>108</v>
      </c>
      <c r="T1931" s="14" t="s">
        <v>120</v>
      </c>
      <c r="U1931" s="14" t="s">
        <v>120</v>
      </c>
      <c r="V1931" s="14" t="s">
        <v>120</v>
      </c>
      <c r="W1931" s="14">
        <v>99</v>
      </c>
      <c r="X1931" s="14">
        <v>321</v>
      </c>
      <c r="Y1931" s="14">
        <v>1975</v>
      </c>
      <c r="Z1931" s="14" t="s">
        <v>1197</v>
      </c>
      <c r="AA1931" s="14" t="s">
        <v>6446</v>
      </c>
      <c r="AB1931" s="14" t="s">
        <v>658</v>
      </c>
      <c r="AC1931" s="28"/>
      <c r="AD1931" s="28"/>
      <c r="AE1931" s="28"/>
      <c r="AF1931" s="28"/>
    </row>
    <row r="1932" ht="114" spans="1:32">
      <c r="A1932" s="35" t="s">
        <v>67</v>
      </c>
      <c r="B1932" s="14" t="s">
        <v>6447</v>
      </c>
      <c r="C1932" s="14" t="s">
        <v>6420</v>
      </c>
      <c r="D1932" s="14" t="s">
        <v>658</v>
      </c>
      <c r="E1932" s="14" t="s">
        <v>4077</v>
      </c>
      <c r="F1932" s="14" t="s">
        <v>106</v>
      </c>
      <c r="G1932" s="14" t="s">
        <v>2017</v>
      </c>
      <c r="H1932" s="14" t="s">
        <v>4078</v>
      </c>
      <c r="I1932" s="14">
        <v>12.5</v>
      </c>
      <c r="J1932" s="14">
        <v>12.5</v>
      </c>
      <c r="K1932" s="14"/>
      <c r="L1932" s="14"/>
      <c r="M1932" s="14"/>
      <c r="N1932" s="14">
        <v>12.5</v>
      </c>
      <c r="O1932" s="14"/>
      <c r="P1932" s="14"/>
      <c r="Q1932" s="14" t="s">
        <v>119</v>
      </c>
      <c r="R1932" s="14" t="s">
        <v>108</v>
      </c>
      <c r="S1932" s="14" t="s">
        <v>108</v>
      </c>
      <c r="T1932" s="14" t="s">
        <v>120</v>
      </c>
      <c r="U1932" s="14" t="s">
        <v>120</v>
      </c>
      <c r="V1932" s="14" t="s">
        <v>120</v>
      </c>
      <c r="W1932" s="14">
        <v>48</v>
      </c>
      <c r="X1932" s="14">
        <v>207</v>
      </c>
      <c r="Y1932" s="14">
        <v>621</v>
      </c>
      <c r="Z1932" s="14" t="s">
        <v>1197</v>
      </c>
      <c r="AA1932" s="14" t="s">
        <v>6448</v>
      </c>
      <c r="AB1932" s="14" t="s">
        <v>658</v>
      </c>
      <c r="AC1932" s="28"/>
      <c r="AD1932" s="28"/>
      <c r="AE1932" s="28"/>
      <c r="AF1932" s="28"/>
    </row>
    <row r="1933" ht="85.5" spans="1:32">
      <c r="A1933" s="35" t="s">
        <v>67</v>
      </c>
      <c r="B1933" s="14" t="s">
        <v>6449</v>
      </c>
      <c r="C1933" s="14" t="s">
        <v>6450</v>
      </c>
      <c r="D1933" s="14" t="s">
        <v>658</v>
      </c>
      <c r="E1933" s="14" t="s">
        <v>1353</v>
      </c>
      <c r="F1933" s="14" t="s">
        <v>106</v>
      </c>
      <c r="G1933" s="14" t="s">
        <v>2017</v>
      </c>
      <c r="H1933" s="14" t="s">
        <v>1354</v>
      </c>
      <c r="I1933" s="14">
        <v>10</v>
      </c>
      <c r="J1933" s="14">
        <v>10</v>
      </c>
      <c r="K1933" s="14"/>
      <c r="L1933" s="14"/>
      <c r="M1933" s="14"/>
      <c r="N1933" s="14">
        <v>10</v>
      </c>
      <c r="O1933" s="14"/>
      <c r="P1933" s="14"/>
      <c r="Q1933" s="14" t="s">
        <v>119</v>
      </c>
      <c r="R1933" s="14" t="s">
        <v>108</v>
      </c>
      <c r="S1933" s="14" t="s">
        <v>108</v>
      </c>
      <c r="T1933" s="14" t="s">
        <v>108</v>
      </c>
      <c r="U1933" s="14" t="s">
        <v>108</v>
      </c>
      <c r="V1933" s="14" t="s">
        <v>120</v>
      </c>
      <c r="W1933" s="14">
        <v>6</v>
      </c>
      <c r="X1933" s="14">
        <v>16</v>
      </c>
      <c r="Y1933" s="14">
        <v>93</v>
      </c>
      <c r="Z1933" s="14" t="s">
        <v>1197</v>
      </c>
      <c r="AA1933" s="14" t="s">
        <v>6451</v>
      </c>
      <c r="AB1933" s="14" t="s">
        <v>658</v>
      </c>
      <c r="AC1933" s="28"/>
      <c r="AD1933" s="28"/>
      <c r="AE1933" s="28"/>
      <c r="AF1933" s="28"/>
    </row>
    <row r="1934" ht="85.5" spans="1:32">
      <c r="A1934" s="35" t="s">
        <v>67</v>
      </c>
      <c r="B1934" s="14" t="s">
        <v>6452</v>
      </c>
      <c r="C1934" s="14" t="s">
        <v>6453</v>
      </c>
      <c r="D1934" s="14" t="s">
        <v>658</v>
      </c>
      <c r="E1934" s="14" t="s">
        <v>736</v>
      </c>
      <c r="F1934" s="14" t="s">
        <v>106</v>
      </c>
      <c r="G1934" s="14" t="s">
        <v>2017</v>
      </c>
      <c r="H1934" s="14" t="s">
        <v>737</v>
      </c>
      <c r="I1934" s="14">
        <v>36</v>
      </c>
      <c r="J1934" s="14">
        <v>36</v>
      </c>
      <c r="K1934" s="14"/>
      <c r="L1934" s="14"/>
      <c r="M1934" s="14"/>
      <c r="N1934" s="14">
        <v>36</v>
      </c>
      <c r="O1934" s="14"/>
      <c r="P1934" s="14"/>
      <c r="Q1934" s="14" t="s">
        <v>119</v>
      </c>
      <c r="R1934" s="14" t="s">
        <v>108</v>
      </c>
      <c r="S1934" s="14" t="s">
        <v>108</v>
      </c>
      <c r="T1934" s="14" t="s">
        <v>108</v>
      </c>
      <c r="U1934" s="14" t="s">
        <v>108</v>
      </c>
      <c r="V1934" s="14" t="s">
        <v>120</v>
      </c>
      <c r="W1934" s="14">
        <v>116</v>
      </c>
      <c r="X1934" s="14">
        <v>395</v>
      </c>
      <c r="Y1934" s="14">
        <v>2086</v>
      </c>
      <c r="Z1934" s="14" t="s">
        <v>1197</v>
      </c>
      <c r="AA1934" s="14" t="s">
        <v>6454</v>
      </c>
      <c r="AB1934" s="14" t="s">
        <v>658</v>
      </c>
      <c r="AC1934" s="28"/>
      <c r="AD1934" s="28"/>
      <c r="AE1934" s="28"/>
      <c r="AF1934" s="28"/>
    </row>
    <row r="1935" ht="99.75" spans="1:32">
      <c r="A1935" s="35" t="s">
        <v>67</v>
      </c>
      <c r="B1935" s="14" t="s">
        <v>6455</v>
      </c>
      <c r="C1935" s="14" t="s">
        <v>6456</v>
      </c>
      <c r="D1935" s="14" t="s">
        <v>658</v>
      </c>
      <c r="E1935" s="14" t="s">
        <v>4018</v>
      </c>
      <c r="F1935" s="14" t="s">
        <v>106</v>
      </c>
      <c r="G1935" s="14" t="s">
        <v>2017</v>
      </c>
      <c r="H1935" s="14" t="s">
        <v>4019</v>
      </c>
      <c r="I1935" s="14">
        <v>25</v>
      </c>
      <c r="J1935" s="14">
        <v>25</v>
      </c>
      <c r="K1935" s="14"/>
      <c r="L1935" s="14"/>
      <c r="M1935" s="14"/>
      <c r="N1935" s="14">
        <v>25</v>
      </c>
      <c r="O1935" s="14"/>
      <c r="P1935" s="14"/>
      <c r="Q1935" s="14" t="s">
        <v>119</v>
      </c>
      <c r="R1935" s="14" t="s">
        <v>108</v>
      </c>
      <c r="S1935" s="14" t="s">
        <v>108</v>
      </c>
      <c r="T1935" s="14" t="s">
        <v>120</v>
      </c>
      <c r="U1935" s="14" t="s">
        <v>120</v>
      </c>
      <c r="V1935" s="14" t="s">
        <v>120</v>
      </c>
      <c r="W1935" s="14">
        <v>89</v>
      </c>
      <c r="X1935" s="14">
        <v>250</v>
      </c>
      <c r="Y1935" s="14">
        <v>1410</v>
      </c>
      <c r="Z1935" s="14" t="s">
        <v>6457</v>
      </c>
      <c r="AA1935" s="14" t="s">
        <v>5932</v>
      </c>
      <c r="AB1935" s="14" t="s">
        <v>658</v>
      </c>
      <c r="AC1935" s="28"/>
      <c r="AD1935" s="28"/>
      <c r="AE1935" s="28"/>
      <c r="AF1935" s="28"/>
    </row>
    <row r="1936" ht="114" spans="1:32">
      <c r="A1936" s="35" t="s">
        <v>67</v>
      </c>
      <c r="B1936" s="14" t="s">
        <v>6458</v>
      </c>
      <c r="C1936" s="14" t="s">
        <v>6459</v>
      </c>
      <c r="D1936" s="14" t="s">
        <v>658</v>
      </c>
      <c r="E1936" s="14" t="s">
        <v>1357</v>
      </c>
      <c r="F1936" s="14" t="s">
        <v>106</v>
      </c>
      <c r="G1936" s="14" t="s">
        <v>2017</v>
      </c>
      <c r="H1936" s="14" t="s">
        <v>1358</v>
      </c>
      <c r="I1936" s="14">
        <v>40</v>
      </c>
      <c r="J1936" s="14">
        <v>40</v>
      </c>
      <c r="K1936" s="14"/>
      <c r="L1936" s="14"/>
      <c r="M1936" s="14"/>
      <c r="N1936" s="14">
        <v>40</v>
      </c>
      <c r="O1936" s="14"/>
      <c r="P1936" s="14"/>
      <c r="Q1936" s="14" t="s">
        <v>119</v>
      </c>
      <c r="R1936" s="14" t="s">
        <v>108</v>
      </c>
      <c r="S1936" s="14" t="s">
        <v>108</v>
      </c>
      <c r="T1936" s="14" t="s">
        <v>120</v>
      </c>
      <c r="U1936" s="14" t="s">
        <v>120</v>
      </c>
      <c r="V1936" s="14" t="s">
        <v>120</v>
      </c>
      <c r="W1936" s="14">
        <v>42</v>
      </c>
      <c r="X1936" s="14">
        <v>156</v>
      </c>
      <c r="Y1936" s="14">
        <v>541</v>
      </c>
      <c r="Z1936" s="14" t="s">
        <v>1197</v>
      </c>
      <c r="AA1936" s="14" t="s">
        <v>6460</v>
      </c>
      <c r="AB1936" s="14" t="s">
        <v>658</v>
      </c>
      <c r="AC1936" s="28"/>
      <c r="AD1936" s="28"/>
      <c r="AE1936" s="28"/>
      <c r="AF1936" s="28"/>
    </row>
    <row r="1937" ht="42.75" spans="1:32">
      <c r="A1937" s="35" t="s">
        <v>67</v>
      </c>
      <c r="B1937" s="14" t="s">
        <v>6461</v>
      </c>
      <c r="C1937" s="14" t="s">
        <v>6462</v>
      </c>
      <c r="D1937" s="14" t="s">
        <v>763</v>
      </c>
      <c r="E1937" s="14" t="s">
        <v>785</v>
      </c>
      <c r="F1937" s="14" t="s">
        <v>106</v>
      </c>
      <c r="G1937" s="14" t="s">
        <v>765</v>
      </c>
      <c r="H1937" s="14" t="s">
        <v>786</v>
      </c>
      <c r="I1937" s="14">
        <v>6</v>
      </c>
      <c r="J1937" s="14">
        <v>6</v>
      </c>
      <c r="K1937" s="14"/>
      <c r="L1937" s="14"/>
      <c r="M1937" s="14"/>
      <c r="N1937" s="14">
        <v>6</v>
      </c>
      <c r="O1937" s="14"/>
      <c r="P1937" s="14"/>
      <c r="Q1937" s="14" t="s">
        <v>119</v>
      </c>
      <c r="R1937" s="14" t="s">
        <v>108</v>
      </c>
      <c r="S1937" s="14" t="s">
        <v>108</v>
      </c>
      <c r="T1937" s="14" t="s">
        <v>120</v>
      </c>
      <c r="U1937" s="14" t="s">
        <v>120</v>
      </c>
      <c r="V1937" s="14" t="s">
        <v>120</v>
      </c>
      <c r="W1937" s="14">
        <v>80</v>
      </c>
      <c r="X1937" s="14">
        <v>272</v>
      </c>
      <c r="Y1937" s="14">
        <v>1560</v>
      </c>
      <c r="Z1937" s="14" t="s">
        <v>1197</v>
      </c>
      <c r="AA1937" s="14" t="s">
        <v>6463</v>
      </c>
      <c r="AB1937" s="14" t="s">
        <v>763</v>
      </c>
      <c r="AC1937" s="28"/>
      <c r="AD1937" s="28"/>
      <c r="AE1937" s="28"/>
      <c r="AF1937" s="28"/>
    </row>
    <row r="1938" ht="99.75" spans="1:32">
      <c r="A1938" s="35" t="s">
        <v>67</v>
      </c>
      <c r="B1938" s="14" t="s">
        <v>6464</v>
      </c>
      <c r="C1938" s="14" t="s">
        <v>6465</v>
      </c>
      <c r="D1938" s="14" t="s">
        <v>763</v>
      </c>
      <c r="E1938" s="14" t="s">
        <v>2484</v>
      </c>
      <c r="F1938" s="14" t="s">
        <v>106</v>
      </c>
      <c r="G1938" s="14" t="s">
        <v>765</v>
      </c>
      <c r="H1938" s="14" t="s">
        <v>2485</v>
      </c>
      <c r="I1938" s="14">
        <v>15</v>
      </c>
      <c r="J1938" s="14">
        <v>15</v>
      </c>
      <c r="K1938" s="14"/>
      <c r="L1938" s="14"/>
      <c r="M1938" s="14"/>
      <c r="N1938" s="14">
        <v>15</v>
      </c>
      <c r="O1938" s="14"/>
      <c r="P1938" s="14"/>
      <c r="Q1938" s="14" t="s">
        <v>119</v>
      </c>
      <c r="R1938" s="14" t="s">
        <v>108</v>
      </c>
      <c r="S1938" s="14" t="s">
        <v>108</v>
      </c>
      <c r="T1938" s="14" t="s">
        <v>108</v>
      </c>
      <c r="U1938" s="14" t="s">
        <v>108</v>
      </c>
      <c r="V1938" s="14" t="s">
        <v>108</v>
      </c>
      <c r="W1938" s="14" t="s">
        <v>108</v>
      </c>
      <c r="X1938" s="14">
        <v>30</v>
      </c>
      <c r="Y1938" s="14">
        <v>113</v>
      </c>
      <c r="Z1938" s="14" t="s">
        <v>1197</v>
      </c>
      <c r="AA1938" s="14" t="s">
        <v>6466</v>
      </c>
      <c r="AB1938" s="14" t="s">
        <v>763</v>
      </c>
      <c r="AC1938" s="28"/>
      <c r="AD1938" s="28"/>
      <c r="AE1938" s="28"/>
      <c r="AF1938" s="28"/>
    </row>
    <row r="1939" ht="114" spans="1:32">
      <c r="A1939" s="35" t="s">
        <v>67</v>
      </c>
      <c r="B1939" s="14" t="s">
        <v>6467</v>
      </c>
      <c r="C1939" s="14" t="s">
        <v>6468</v>
      </c>
      <c r="D1939" s="14" t="s">
        <v>763</v>
      </c>
      <c r="E1939" s="14" t="s">
        <v>770</v>
      </c>
      <c r="F1939" s="14" t="s">
        <v>106</v>
      </c>
      <c r="G1939" s="14" t="s">
        <v>765</v>
      </c>
      <c r="H1939" s="14" t="s">
        <v>771</v>
      </c>
      <c r="I1939" s="14">
        <v>15</v>
      </c>
      <c r="J1939" s="14">
        <v>15</v>
      </c>
      <c r="K1939" s="14"/>
      <c r="L1939" s="14"/>
      <c r="M1939" s="14"/>
      <c r="N1939" s="14">
        <v>15</v>
      </c>
      <c r="O1939" s="14"/>
      <c r="P1939" s="14"/>
      <c r="Q1939" s="14" t="s">
        <v>119</v>
      </c>
      <c r="R1939" s="14" t="s">
        <v>108</v>
      </c>
      <c r="S1939" s="14" t="s">
        <v>108</v>
      </c>
      <c r="T1939" s="14" t="s">
        <v>120</v>
      </c>
      <c r="U1939" s="14" t="s">
        <v>120</v>
      </c>
      <c r="V1939" s="14" t="s">
        <v>120</v>
      </c>
      <c r="W1939" s="14">
        <v>23</v>
      </c>
      <c r="X1939" s="14">
        <v>71</v>
      </c>
      <c r="Y1939" s="14">
        <v>388</v>
      </c>
      <c r="Z1939" s="14" t="s">
        <v>1197</v>
      </c>
      <c r="AA1939" s="14" t="s">
        <v>6469</v>
      </c>
      <c r="AB1939" s="14" t="s">
        <v>763</v>
      </c>
      <c r="AC1939" s="28"/>
      <c r="AD1939" s="28"/>
      <c r="AE1939" s="28"/>
      <c r="AF1939" s="28"/>
    </row>
    <row r="1940" ht="85.5" spans="1:32">
      <c r="A1940" s="35" t="s">
        <v>67</v>
      </c>
      <c r="B1940" s="14" t="s">
        <v>6470</v>
      </c>
      <c r="C1940" s="14" t="s">
        <v>6471</v>
      </c>
      <c r="D1940" s="14" t="s">
        <v>763</v>
      </c>
      <c r="E1940" s="14" t="s">
        <v>780</v>
      </c>
      <c r="F1940" s="14" t="s">
        <v>106</v>
      </c>
      <c r="G1940" s="14" t="s">
        <v>765</v>
      </c>
      <c r="H1940" s="14" t="s">
        <v>781</v>
      </c>
      <c r="I1940" s="14">
        <v>16</v>
      </c>
      <c r="J1940" s="14">
        <v>16</v>
      </c>
      <c r="K1940" s="14"/>
      <c r="L1940" s="14"/>
      <c r="M1940" s="14"/>
      <c r="N1940" s="14">
        <v>16</v>
      </c>
      <c r="O1940" s="14"/>
      <c r="P1940" s="14"/>
      <c r="Q1940" s="14" t="s">
        <v>119</v>
      </c>
      <c r="R1940" s="14" t="s">
        <v>108</v>
      </c>
      <c r="S1940" s="14" t="s">
        <v>108</v>
      </c>
      <c r="T1940" s="14" t="s">
        <v>108</v>
      </c>
      <c r="U1940" s="14" t="s">
        <v>120</v>
      </c>
      <c r="V1940" s="14" t="s">
        <v>120</v>
      </c>
      <c r="W1940" s="14">
        <v>7</v>
      </c>
      <c r="X1940" s="14">
        <v>30</v>
      </c>
      <c r="Y1940" s="14">
        <v>240</v>
      </c>
      <c r="Z1940" s="14" t="s">
        <v>1197</v>
      </c>
      <c r="AA1940" s="14" t="s">
        <v>6472</v>
      </c>
      <c r="AB1940" s="14" t="s">
        <v>763</v>
      </c>
      <c r="AC1940" s="28"/>
      <c r="AD1940" s="28"/>
      <c r="AE1940" s="28"/>
      <c r="AF1940" s="28"/>
    </row>
    <row r="1941" ht="85.5" spans="1:32">
      <c r="A1941" s="35" t="s">
        <v>67</v>
      </c>
      <c r="B1941" s="14" t="s">
        <v>6473</v>
      </c>
      <c r="C1941" s="14" t="s">
        <v>6474</v>
      </c>
      <c r="D1941" s="14" t="s">
        <v>763</v>
      </c>
      <c r="E1941" s="14" t="s">
        <v>1365</v>
      </c>
      <c r="F1941" s="14" t="s">
        <v>106</v>
      </c>
      <c r="G1941" s="14" t="s">
        <v>765</v>
      </c>
      <c r="H1941" s="14" t="s">
        <v>1366</v>
      </c>
      <c r="I1941" s="14">
        <v>45</v>
      </c>
      <c r="J1941" s="14">
        <v>45</v>
      </c>
      <c r="K1941" s="14"/>
      <c r="L1941" s="14"/>
      <c r="M1941" s="14"/>
      <c r="N1941" s="14">
        <v>45</v>
      </c>
      <c r="O1941" s="14"/>
      <c r="P1941" s="14"/>
      <c r="Q1941" s="14" t="s">
        <v>119</v>
      </c>
      <c r="R1941" s="14" t="s">
        <v>108</v>
      </c>
      <c r="S1941" s="14" t="s">
        <v>108</v>
      </c>
      <c r="T1941" s="14" t="s">
        <v>120</v>
      </c>
      <c r="U1941" s="14" t="s">
        <v>120</v>
      </c>
      <c r="V1941" s="14" t="s">
        <v>120</v>
      </c>
      <c r="W1941" s="14">
        <v>88</v>
      </c>
      <c r="X1941" s="14">
        <v>320</v>
      </c>
      <c r="Y1941" s="14">
        <v>1370</v>
      </c>
      <c r="Z1941" s="14" t="s">
        <v>1197</v>
      </c>
      <c r="AA1941" s="14" t="s">
        <v>6475</v>
      </c>
      <c r="AB1941" s="14" t="s">
        <v>763</v>
      </c>
      <c r="AC1941" s="28"/>
      <c r="AD1941" s="28"/>
      <c r="AE1941" s="28"/>
      <c r="AF1941" s="28"/>
    </row>
    <row r="1942" ht="128.25" spans="1:32">
      <c r="A1942" s="35" t="s">
        <v>67</v>
      </c>
      <c r="B1942" s="14" t="s">
        <v>6476</v>
      </c>
      <c r="C1942" s="14" t="s">
        <v>6477</v>
      </c>
      <c r="D1942" s="14" t="s">
        <v>828</v>
      </c>
      <c r="E1942" s="14" t="s">
        <v>1243</v>
      </c>
      <c r="F1942" s="14" t="s">
        <v>106</v>
      </c>
      <c r="G1942" s="14" t="s">
        <v>1243</v>
      </c>
      <c r="H1942" s="14" t="s">
        <v>1244</v>
      </c>
      <c r="I1942" s="14">
        <v>30</v>
      </c>
      <c r="J1942" s="14">
        <v>30</v>
      </c>
      <c r="K1942" s="14"/>
      <c r="L1942" s="14"/>
      <c r="M1942" s="14"/>
      <c r="N1942" s="14">
        <v>30</v>
      </c>
      <c r="O1942" s="14"/>
      <c r="P1942" s="14"/>
      <c r="Q1942" s="14" t="s">
        <v>119</v>
      </c>
      <c r="R1942" s="14" t="s">
        <v>108</v>
      </c>
      <c r="S1942" s="14" t="s">
        <v>108</v>
      </c>
      <c r="T1942" s="14" t="s">
        <v>120</v>
      </c>
      <c r="U1942" s="14" t="s">
        <v>120</v>
      </c>
      <c r="V1942" s="14" t="s">
        <v>120</v>
      </c>
      <c r="W1942" s="14">
        <v>168</v>
      </c>
      <c r="X1942" s="14">
        <v>576</v>
      </c>
      <c r="Y1942" s="14">
        <v>2176</v>
      </c>
      <c r="Z1942" s="14" t="s">
        <v>2116</v>
      </c>
      <c r="AA1942" s="14" t="s">
        <v>6478</v>
      </c>
      <c r="AB1942" s="14" t="s">
        <v>828</v>
      </c>
      <c r="AC1942" s="28"/>
      <c r="AD1942" s="28"/>
      <c r="AE1942" s="28"/>
      <c r="AF1942" s="28"/>
    </row>
    <row r="1943" ht="71.25" spans="1:32">
      <c r="A1943" s="35" t="s">
        <v>67</v>
      </c>
      <c r="B1943" s="14" t="s">
        <v>6479</v>
      </c>
      <c r="C1943" s="14" t="s">
        <v>6480</v>
      </c>
      <c r="D1943" s="14" t="s">
        <v>857</v>
      </c>
      <c r="E1943" s="14" t="s">
        <v>858</v>
      </c>
      <c r="F1943" s="14" t="s">
        <v>106</v>
      </c>
      <c r="G1943" s="14" t="s">
        <v>858</v>
      </c>
      <c r="H1943" s="14" t="s">
        <v>859</v>
      </c>
      <c r="I1943" s="14">
        <v>20</v>
      </c>
      <c r="J1943" s="14">
        <v>20</v>
      </c>
      <c r="K1943" s="14"/>
      <c r="L1943" s="14"/>
      <c r="M1943" s="14"/>
      <c r="N1943" s="14">
        <v>20</v>
      </c>
      <c r="O1943" s="14"/>
      <c r="P1943" s="14"/>
      <c r="Q1943" s="14" t="s">
        <v>119</v>
      </c>
      <c r="R1943" s="14" t="s">
        <v>108</v>
      </c>
      <c r="S1943" s="14" t="s">
        <v>120</v>
      </c>
      <c r="T1943" s="14" t="s">
        <v>120</v>
      </c>
      <c r="U1943" s="14" t="s">
        <v>120</v>
      </c>
      <c r="V1943" s="14" t="s">
        <v>120</v>
      </c>
      <c r="W1943" s="14">
        <v>36</v>
      </c>
      <c r="X1943" s="14">
        <v>123</v>
      </c>
      <c r="Y1943" s="14">
        <v>429</v>
      </c>
      <c r="Z1943" s="14" t="s">
        <v>6481</v>
      </c>
      <c r="AA1943" s="14" t="s">
        <v>6482</v>
      </c>
      <c r="AB1943" s="14" t="s">
        <v>857</v>
      </c>
      <c r="AC1943" s="28"/>
      <c r="AD1943" s="28"/>
      <c r="AE1943" s="28"/>
      <c r="AF1943" s="28"/>
    </row>
    <row r="1944" ht="142.5" spans="1:32">
      <c r="A1944" s="35" t="s">
        <v>67</v>
      </c>
      <c r="B1944" s="14" t="s">
        <v>6483</v>
      </c>
      <c r="C1944" s="14" t="s">
        <v>6484</v>
      </c>
      <c r="D1944" s="14" t="s">
        <v>857</v>
      </c>
      <c r="E1944" s="14" t="s">
        <v>890</v>
      </c>
      <c r="F1944" s="14" t="s">
        <v>106</v>
      </c>
      <c r="G1944" s="14" t="s">
        <v>890</v>
      </c>
      <c r="H1944" s="14" t="s">
        <v>538</v>
      </c>
      <c r="I1944" s="14">
        <v>25</v>
      </c>
      <c r="J1944" s="14">
        <v>25</v>
      </c>
      <c r="K1944" s="14"/>
      <c r="L1944" s="14"/>
      <c r="M1944" s="14"/>
      <c r="N1944" s="14">
        <v>25</v>
      </c>
      <c r="O1944" s="14"/>
      <c r="P1944" s="14"/>
      <c r="Q1944" s="14" t="s">
        <v>119</v>
      </c>
      <c r="R1944" s="14" t="s">
        <v>108</v>
      </c>
      <c r="S1944" s="14" t="s">
        <v>108</v>
      </c>
      <c r="T1944" s="14" t="s">
        <v>108</v>
      </c>
      <c r="U1944" s="14" t="s">
        <v>108</v>
      </c>
      <c r="V1944" s="14" t="s">
        <v>120</v>
      </c>
      <c r="W1944" s="14">
        <v>87</v>
      </c>
      <c r="X1944" s="14">
        <v>296</v>
      </c>
      <c r="Y1944" s="14">
        <v>1149</v>
      </c>
      <c r="Z1944" s="14" t="s">
        <v>6485</v>
      </c>
      <c r="AA1944" s="14" t="s">
        <v>5450</v>
      </c>
      <c r="AB1944" s="14" t="s">
        <v>857</v>
      </c>
      <c r="AC1944" s="28"/>
      <c r="AD1944" s="28"/>
      <c r="AE1944" s="28"/>
      <c r="AF1944" s="28"/>
    </row>
    <row r="1945" ht="42.75" spans="1:32">
      <c r="A1945" s="35" t="s">
        <v>67</v>
      </c>
      <c r="B1945" s="14" t="s">
        <v>6486</v>
      </c>
      <c r="C1945" s="14" t="s">
        <v>6487</v>
      </c>
      <c r="D1945" s="14" t="s">
        <v>857</v>
      </c>
      <c r="E1945" s="14" t="s">
        <v>1610</v>
      </c>
      <c r="F1945" s="14" t="s">
        <v>106</v>
      </c>
      <c r="G1945" s="14" t="s">
        <v>1610</v>
      </c>
      <c r="H1945" s="14" t="s">
        <v>4542</v>
      </c>
      <c r="I1945" s="14">
        <v>20</v>
      </c>
      <c r="J1945" s="14">
        <v>20</v>
      </c>
      <c r="K1945" s="14"/>
      <c r="L1945" s="14"/>
      <c r="M1945" s="14"/>
      <c r="N1945" s="14">
        <v>20</v>
      </c>
      <c r="O1945" s="14"/>
      <c r="P1945" s="14"/>
      <c r="Q1945" s="14" t="s">
        <v>119</v>
      </c>
      <c r="R1945" s="14" t="s">
        <v>108</v>
      </c>
      <c r="S1945" s="14" t="s">
        <v>120</v>
      </c>
      <c r="T1945" s="14" t="s">
        <v>120</v>
      </c>
      <c r="U1945" s="14" t="s">
        <v>120</v>
      </c>
      <c r="V1945" s="14" t="s">
        <v>120</v>
      </c>
      <c r="W1945" s="14">
        <v>140</v>
      </c>
      <c r="X1945" s="14">
        <v>461</v>
      </c>
      <c r="Y1945" s="14">
        <v>1800</v>
      </c>
      <c r="Z1945" s="14" t="s">
        <v>6488</v>
      </c>
      <c r="AA1945" s="14" t="s">
        <v>6489</v>
      </c>
      <c r="AB1945" s="14" t="s">
        <v>857</v>
      </c>
      <c r="AC1945" s="28"/>
      <c r="AD1945" s="28"/>
      <c r="AE1945" s="28"/>
      <c r="AF1945" s="28"/>
    </row>
    <row r="1946" ht="42.75" spans="1:32">
      <c r="A1946" s="35" t="s">
        <v>67</v>
      </c>
      <c r="B1946" s="14" t="s">
        <v>6490</v>
      </c>
      <c r="C1946" s="14" t="s">
        <v>6491</v>
      </c>
      <c r="D1946" s="14" t="s">
        <v>857</v>
      </c>
      <c r="E1946" s="14" t="s">
        <v>1152</v>
      </c>
      <c r="F1946" s="14" t="s">
        <v>106</v>
      </c>
      <c r="G1946" s="14" t="s">
        <v>1152</v>
      </c>
      <c r="H1946" s="14" t="s">
        <v>1153</v>
      </c>
      <c r="I1946" s="14">
        <v>60</v>
      </c>
      <c r="J1946" s="14">
        <v>60</v>
      </c>
      <c r="K1946" s="14"/>
      <c r="L1946" s="14"/>
      <c r="M1946" s="14"/>
      <c r="N1946" s="14">
        <v>60</v>
      </c>
      <c r="O1946" s="14"/>
      <c r="P1946" s="14"/>
      <c r="Q1946" s="14" t="s">
        <v>119</v>
      </c>
      <c r="R1946" s="14" t="s">
        <v>120</v>
      </c>
      <c r="S1946" s="14" t="s">
        <v>108</v>
      </c>
      <c r="T1946" s="14" t="s">
        <v>120</v>
      </c>
      <c r="U1946" s="14" t="s">
        <v>120</v>
      </c>
      <c r="V1946" s="14" t="s">
        <v>120</v>
      </c>
      <c r="W1946" s="14">
        <v>120</v>
      </c>
      <c r="X1946" s="14">
        <v>445</v>
      </c>
      <c r="Y1946" s="14">
        <v>1715</v>
      </c>
      <c r="Z1946" s="14" t="s">
        <v>6213</v>
      </c>
      <c r="AA1946" s="14" t="s">
        <v>6214</v>
      </c>
      <c r="AB1946" s="14" t="s">
        <v>857</v>
      </c>
      <c r="AC1946" s="28"/>
      <c r="AD1946" s="28"/>
      <c r="AE1946" s="28"/>
      <c r="AF1946" s="28"/>
    </row>
    <row r="1947" ht="85.5" spans="1:32">
      <c r="A1947" s="35" t="s">
        <v>67</v>
      </c>
      <c r="B1947" s="14" t="s">
        <v>6492</v>
      </c>
      <c r="C1947" s="14" t="s">
        <v>6493</v>
      </c>
      <c r="D1947" s="14" t="s">
        <v>857</v>
      </c>
      <c r="E1947" s="14" t="s">
        <v>903</v>
      </c>
      <c r="F1947" s="14" t="s">
        <v>106</v>
      </c>
      <c r="G1947" s="14" t="s">
        <v>903</v>
      </c>
      <c r="H1947" s="14" t="s">
        <v>904</v>
      </c>
      <c r="I1947" s="14">
        <v>48</v>
      </c>
      <c r="J1947" s="14">
        <v>48</v>
      </c>
      <c r="K1947" s="14"/>
      <c r="L1947" s="14"/>
      <c r="M1947" s="14"/>
      <c r="N1947" s="14">
        <v>48</v>
      </c>
      <c r="O1947" s="14"/>
      <c r="P1947" s="14"/>
      <c r="Q1947" s="14" t="s">
        <v>119</v>
      </c>
      <c r="R1947" s="14" t="s">
        <v>108</v>
      </c>
      <c r="S1947" s="14" t="s">
        <v>108</v>
      </c>
      <c r="T1947" s="14" t="s">
        <v>108</v>
      </c>
      <c r="U1947" s="14" t="s">
        <v>108</v>
      </c>
      <c r="V1947" s="14" t="s">
        <v>120</v>
      </c>
      <c r="W1947" s="14">
        <v>446</v>
      </c>
      <c r="X1947" s="14">
        <v>1510</v>
      </c>
      <c r="Y1947" s="14">
        <v>1510</v>
      </c>
      <c r="Z1947" s="14" t="s">
        <v>6494</v>
      </c>
      <c r="AA1947" s="14" t="s">
        <v>4572</v>
      </c>
      <c r="AB1947" s="14" t="s">
        <v>857</v>
      </c>
      <c r="AC1947" s="28"/>
      <c r="AD1947" s="28"/>
      <c r="AE1947" s="28"/>
      <c r="AF1947" s="28"/>
    </row>
    <row r="1948" ht="114" spans="1:32">
      <c r="A1948" s="35" t="s">
        <v>67</v>
      </c>
      <c r="B1948" s="14" t="s">
        <v>6495</v>
      </c>
      <c r="C1948" s="14" t="s">
        <v>6496</v>
      </c>
      <c r="D1948" s="14" t="s">
        <v>857</v>
      </c>
      <c r="E1948" s="14" t="s">
        <v>878</v>
      </c>
      <c r="F1948" s="14" t="s">
        <v>106</v>
      </c>
      <c r="G1948" s="14" t="s">
        <v>878</v>
      </c>
      <c r="H1948" s="14" t="s">
        <v>879</v>
      </c>
      <c r="I1948" s="14">
        <v>10</v>
      </c>
      <c r="J1948" s="14">
        <v>10</v>
      </c>
      <c r="K1948" s="14"/>
      <c r="L1948" s="14"/>
      <c r="M1948" s="14"/>
      <c r="N1948" s="14">
        <v>10</v>
      </c>
      <c r="O1948" s="14"/>
      <c r="P1948" s="14"/>
      <c r="Q1948" s="14" t="s">
        <v>119</v>
      </c>
      <c r="R1948" s="14" t="s">
        <v>108</v>
      </c>
      <c r="S1948" s="14" t="s">
        <v>120</v>
      </c>
      <c r="T1948" s="14" t="s">
        <v>108</v>
      </c>
      <c r="U1948" s="14" t="s">
        <v>108</v>
      </c>
      <c r="V1948" s="14" t="s">
        <v>120</v>
      </c>
      <c r="W1948" s="14">
        <v>84</v>
      </c>
      <c r="X1948" s="14">
        <v>380</v>
      </c>
      <c r="Y1948" s="14">
        <v>226</v>
      </c>
      <c r="Z1948" s="14" t="s">
        <v>6497</v>
      </c>
      <c r="AA1948" s="14" t="s">
        <v>6498</v>
      </c>
      <c r="AB1948" s="14" t="s">
        <v>857</v>
      </c>
      <c r="AC1948" s="28"/>
      <c r="AD1948" s="28"/>
      <c r="AE1948" s="28"/>
      <c r="AF1948" s="28"/>
    </row>
    <row r="1949" ht="42.75" spans="1:32">
      <c r="A1949" s="35" t="s">
        <v>67</v>
      </c>
      <c r="B1949" s="14" t="s">
        <v>6499</v>
      </c>
      <c r="C1949" s="14" t="s">
        <v>6500</v>
      </c>
      <c r="D1949" s="14" t="s">
        <v>1000</v>
      </c>
      <c r="E1949" s="14" t="s">
        <v>1190</v>
      </c>
      <c r="F1949" s="14" t="s">
        <v>106</v>
      </c>
      <c r="G1949" s="14" t="s">
        <v>357</v>
      </c>
      <c r="H1949" s="14" t="s">
        <v>1192</v>
      </c>
      <c r="I1949" s="14">
        <v>40</v>
      </c>
      <c r="J1949" s="14">
        <v>40</v>
      </c>
      <c r="K1949" s="14">
        <v>40</v>
      </c>
      <c r="L1949" s="14"/>
      <c r="M1949" s="14"/>
      <c r="N1949" s="14"/>
      <c r="O1949" s="14"/>
      <c r="P1949" s="14"/>
      <c r="Q1949" s="14" t="s">
        <v>119</v>
      </c>
      <c r="R1949" s="14" t="s">
        <v>108</v>
      </c>
      <c r="S1949" s="14" t="s">
        <v>120</v>
      </c>
      <c r="T1949" s="14" t="s">
        <v>120</v>
      </c>
      <c r="U1949" s="14" t="s">
        <v>120</v>
      </c>
      <c r="V1949" s="14" t="s">
        <v>120</v>
      </c>
      <c r="W1949" s="14">
        <v>23</v>
      </c>
      <c r="X1949" s="14">
        <v>87</v>
      </c>
      <c r="Y1949" s="14">
        <v>2628</v>
      </c>
      <c r="Z1949" s="14" t="s">
        <v>2120</v>
      </c>
      <c r="AA1949" s="14" t="s">
        <v>6501</v>
      </c>
      <c r="AB1949" s="14" t="s">
        <v>1005</v>
      </c>
      <c r="AC1949" s="28"/>
      <c r="AD1949" s="28"/>
      <c r="AE1949" s="28"/>
      <c r="AF1949" s="28"/>
    </row>
    <row r="1950" ht="99.75" spans="1:32">
      <c r="A1950" s="35" t="s">
        <v>67</v>
      </c>
      <c r="B1950" s="14" t="s">
        <v>6502</v>
      </c>
      <c r="C1950" s="14" t="s">
        <v>6503</v>
      </c>
      <c r="D1950" s="14" t="s">
        <v>1000</v>
      </c>
      <c r="E1950" s="14" t="s">
        <v>2221</v>
      </c>
      <c r="F1950" s="14" t="s">
        <v>106</v>
      </c>
      <c r="G1950" s="14" t="s">
        <v>4732</v>
      </c>
      <c r="H1950" s="14" t="s">
        <v>2222</v>
      </c>
      <c r="I1950" s="14">
        <v>30</v>
      </c>
      <c r="J1950" s="14">
        <v>30</v>
      </c>
      <c r="K1950" s="14">
        <v>30</v>
      </c>
      <c r="L1950" s="14"/>
      <c r="M1950" s="14"/>
      <c r="N1950" s="14"/>
      <c r="O1950" s="14"/>
      <c r="P1950" s="14"/>
      <c r="Q1950" s="14" t="s">
        <v>119</v>
      </c>
      <c r="R1950" s="14" t="s">
        <v>108</v>
      </c>
      <c r="S1950" s="14" t="s">
        <v>120</v>
      </c>
      <c r="T1950" s="14" t="s">
        <v>108</v>
      </c>
      <c r="U1950" s="14" t="s">
        <v>108</v>
      </c>
      <c r="V1950" s="14" t="s">
        <v>120</v>
      </c>
      <c r="W1950" s="14">
        <v>25</v>
      </c>
      <c r="X1950" s="14">
        <v>62</v>
      </c>
      <c r="Y1950" s="14">
        <v>395</v>
      </c>
      <c r="Z1950" s="14" t="s">
        <v>1197</v>
      </c>
      <c r="AA1950" s="14" t="s">
        <v>6260</v>
      </c>
      <c r="AB1950" s="14" t="s">
        <v>1005</v>
      </c>
      <c r="AC1950" s="28"/>
      <c r="AD1950" s="28"/>
      <c r="AE1950" s="28"/>
      <c r="AF1950" s="28"/>
    </row>
    <row r="1951" ht="71.25" spans="1:32">
      <c r="A1951" s="35" t="s">
        <v>67</v>
      </c>
      <c r="B1951" s="14" t="s">
        <v>6504</v>
      </c>
      <c r="C1951" s="14" t="s">
        <v>6350</v>
      </c>
      <c r="D1951" s="14" t="s">
        <v>1000</v>
      </c>
      <c r="E1951" s="14" t="s">
        <v>6505</v>
      </c>
      <c r="F1951" s="14" t="s">
        <v>106</v>
      </c>
      <c r="G1951" s="14" t="s">
        <v>6506</v>
      </c>
      <c r="H1951" s="14" t="s">
        <v>6507</v>
      </c>
      <c r="I1951" s="14">
        <v>30</v>
      </c>
      <c r="J1951" s="14">
        <v>30</v>
      </c>
      <c r="K1951" s="14">
        <v>30</v>
      </c>
      <c r="L1951" s="14"/>
      <c r="M1951" s="14"/>
      <c r="N1951" s="14"/>
      <c r="O1951" s="14"/>
      <c r="P1951" s="14"/>
      <c r="Q1951" s="14" t="s">
        <v>119</v>
      </c>
      <c r="R1951" s="14" t="s">
        <v>108</v>
      </c>
      <c r="S1951" s="14" t="s">
        <v>120</v>
      </c>
      <c r="T1951" s="14" t="s">
        <v>120</v>
      </c>
      <c r="U1951" s="14" t="s">
        <v>120</v>
      </c>
      <c r="V1951" s="14" t="s">
        <v>120</v>
      </c>
      <c r="W1951" s="14">
        <v>37</v>
      </c>
      <c r="X1951" s="14">
        <v>114</v>
      </c>
      <c r="Y1951" s="14">
        <v>920</v>
      </c>
      <c r="Z1951" s="14" t="s">
        <v>3506</v>
      </c>
      <c r="AA1951" s="14" t="s">
        <v>6508</v>
      </c>
      <c r="AB1951" s="14" t="s">
        <v>1005</v>
      </c>
      <c r="AC1951" s="28"/>
      <c r="AD1951" s="28"/>
      <c r="AE1951" s="28"/>
      <c r="AF1951" s="28"/>
    </row>
    <row r="1952" ht="42.75" spans="1:32">
      <c r="A1952" s="35" t="s">
        <v>67</v>
      </c>
      <c r="B1952" s="14" t="s">
        <v>6509</v>
      </c>
      <c r="C1952" s="14" t="s">
        <v>6510</v>
      </c>
      <c r="D1952" s="14" t="s">
        <v>1000</v>
      </c>
      <c r="E1952" s="14" t="s">
        <v>6061</v>
      </c>
      <c r="F1952" s="14" t="s">
        <v>106</v>
      </c>
      <c r="G1952" s="14" t="s">
        <v>6511</v>
      </c>
      <c r="H1952" s="14" t="s">
        <v>6062</v>
      </c>
      <c r="I1952" s="14">
        <v>30</v>
      </c>
      <c r="J1952" s="14">
        <v>30</v>
      </c>
      <c r="K1952" s="14">
        <v>30</v>
      </c>
      <c r="L1952" s="14"/>
      <c r="M1952" s="14"/>
      <c r="N1952" s="14"/>
      <c r="O1952" s="14"/>
      <c r="P1952" s="14"/>
      <c r="Q1952" s="14" t="s">
        <v>119</v>
      </c>
      <c r="R1952" s="14" t="s">
        <v>108</v>
      </c>
      <c r="S1952" s="14" t="s">
        <v>120</v>
      </c>
      <c r="T1952" s="14" t="s">
        <v>120</v>
      </c>
      <c r="U1952" s="14" t="s">
        <v>120</v>
      </c>
      <c r="V1952" s="14" t="s">
        <v>120</v>
      </c>
      <c r="W1952" s="14">
        <v>265</v>
      </c>
      <c r="X1952" s="14">
        <v>720</v>
      </c>
      <c r="Y1952" s="14">
        <v>2523</v>
      </c>
      <c r="Z1952" s="14" t="s">
        <v>2120</v>
      </c>
      <c r="AA1952" s="14" t="s">
        <v>6063</v>
      </c>
      <c r="AB1952" s="14" t="s">
        <v>1005</v>
      </c>
      <c r="AC1952" s="28"/>
      <c r="AD1952" s="28"/>
      <c r="AE1952" s="28"/>
      <c r="AF1952" s="28"/>
    </row>
    <row r="1953" ht="42.75" spans="1:32">
      <c r="A1953" s="35" t="s">
        <v>67</v>
      </c>
      <c r="B1953" s="14" t="s">
        <v>6512</v>
      </c>
      <c r="C1953" s="14" t="s">
        <v>6513</v>
      </c>
      <c r="D1953" s="14" t="s">
        <v>1000</v>
      </c>
      <c r="E1953" s="14" t="s">
        <v>1279</v>
      </c>
      <c r="F1953" s="14" t="s">
        <v>106</v>
      </c>
      <c r="G1953" s="14" t="s">
        <v>1280</v>
      </c>
      <c r="H1953" s="14" t="s">
        <v>1281</v>
      </c>
      <c r="I1953" s="14">
        <v>30</v>
      </c>
      <c r="J1953" s="14">
        <v>30</v>
      </c>
      <c r="K1953" s="14">
        <v>30</v>
      </c>
      <c r="L1953" s="14"/>
      <c r="M1953" s="14"/>
      <c r="N1953" s="14"/>
      <c r="O1953" s="14"/>
      <c r="P1953" s="14"/>
      <c r="Q1953" s="14" t="s">
        <v>119</v>
      </c>
      <c r="R1953" s="14" t="s">
        <v>108</v>
      </c>
      <c r="S1953" s="14" t="s">
        <v>108</v>
      </c>
      <c r="T1953" s="14" t="s">
        <v>120</v>
      </c>
      <c r="U1953" s="14" t="s">
        <v>108</v>
      </c>
      <c r="V1953" s="14" t="s">
        <v>120</v>
      </c>
      <c r="W1953" s="14">
        <v>70</v>
      </c>
      <c r="X1953" s="14">
        <v>145</v>
      </c>
      <c r="Y1953" s="14">
        <v>1200</v>
      </c>
      <c r="Z1953" s="14" t="s">
        <v>1197</v>
      </c>
      <c r="AA1953" s="14" t="s">
        <v>1282</v>
      </c>
      <c r="AB1953" s="14" t="s">
        <v>1005</v>
      </c>
      <c r="AC1953" s="28"/>
      <c r="AD1953" s="28"/>
      <c r="AE1953" s="28"/>
      <c r="AF1953" s="28"/>
    </row>
    <row r="1954" ht="42.75" spans="1:32">
      <c r="A1954" s="35" t="s">
        <v>67</v>
      </c>
      <c r="B1954" s="14" t="s">
        <v>6514</v>
      </c>
      <c r="C1954" s="14" t="s">
        <v>6515</v>
      </c>
      <c r="D1954" s="14" t="s">
        <v>1000</v>
      </c>
      <c r="E1954" s="14" t="s">
        <v>2225</v>
      </c>
      <c r="F1954" s="14" t="s">
        <v>106</v>
      </c>
      <c r="G1954" s="14" t="s">
        <v>5684</v>
      </c>
      <c r="H1954" s="14" t="s">
        <v>2226</v>
      </c>
      <c r="I1954" s="14">
        <v>30</v>
      </c>
      <c r="J1954" s="14">
        <v>30</v>
      </c>
      <c r="K1954" s="14">
        <v>30</v>
      </c>
      <c r="L1954" s="14"/>
      <c r="M1954" s="14"/>
      <c r="N1954" s="14"/>
      <c r="O1954" s="14"/>
      <c r="P1954" s="14"/>
      <c r="Q1954" s="14" t="s">
        <v>119</v>
      </c>
      <c r="R1954" s="14" t="s">
        <v>108</v>
      </c>
      <c r="S1954" s="14" t="s">
        <v>120</v>
      </c>
      <c r="T1954" s="14" t="s">
        <v>120</v>
      </c>
      <c r="U1954" s="14" t="s">
        <v>120</v>
      </c>
      <c r="V1954" s="14" t="s">
        <v>120</v>
      </c>
      <c r="W1954" s="14">
        <v>54</v>
      </c>
      <c r="X1954" s="14">
        <v>202</v>
      </c>
      <c r="Y1954" s="14">
        <v>1500</v>
      </c>
      <c r="Z1954" s="14" t="s">
        <v>1197</v>
      </c>
      <c r="AA1954" s="14" t="s">
        <v>1282</v>
      </c>
      <c r="AB1954" s="14" t="s">
        <v>1005</v>
      </c>
      <c r="AC1954" s="28"/>
      <c r="AD1954" s="28"/>
      <c r="AE1954" s="28"/>
      <c r="AF1954" s="28"/>
    </row>
    <row r="1955" ht="57" spans="1:32">
      <c r="A1955" s="35" t="s">
        <v>67</v>
      </c>
      <c r="B1955" s="14" t="s">
        <v>6516</v>
      </c>
      <c r="C1955" s="14" t="s">
        <v>6517</v>
      </c>
      <c r="D1955" s="14" t="s">
        <v>1000</v>
      </c>
      <c r="E1955" s="14" t="s">
        <v>1021</v>
      </c>
      <c r="F1955" s="14" t="s">
        <v>106</v>
      </c>
      <c r="G1955" s="14" t="s">
        <v>1021</v>
      </c>
      <c r="H1955" s="14" t="s">
        <v>1022</v>
      </c>
      <c r="I1955" s="14">
        <v>12</v>
      </c>
      <c r="J1955" s="14">
        <v>12</v>
      </c>
      <c r="K1955" s="14">
        <v>12</v>
      </c>
      <c r="L1955" s="14"/>
      <c r="M1955" s="14"/>
      <c r="N1955" s="14"/>
      <c r="O1955" s="14"/>
      <c r="P1955" s="14"/>
      <c r="Q1955" s="14" t="s">
        <v>119</v>
      </c>
      <c r="R1955" s="14" t="s">
        <v>108</v>
      </c>
      <c r="S1955" s="14" t="s">
        <v>108</v>
      </c>
      <c r="T1955" s="14" t="s">
        <v>120</v>
      </c>
      <c r="U1955" s="14" t="s">
        <v>108</v>
      </c>
      <c r="V1955" s="14" t="s">
        <v>120</v>
      </c>
      <c r="W1955" s="14">
        <v>109</v>
      </c>
      <c r="X1955" s="14">
        <v>376</v>
      </c>
      <c r="Y1955" s="14">
        <v>1613</v>
      </c>
      <c r="Z1955" s="14" t="s">
        <v>1197</v>
      </c>
      <c r="AA1955" s="14" t="s">
        <v>2093</v>
      </c>
      <c r="AB1955" s="14" t="s">
        <v>1005</v>
      </c>
      <c r="AC1955" s="28"/>
      <c r="AD1955" s="28"/>
      <c r="AE1955" s="28"/>
      <c r="AF1955" s="28"/>
    </row>
    <row r="1956" ht="42.75" spans="1:32">
      <c r="A1956" s="35" t="s">
        <v>67</v>
      </c>
      <c r="B1956" s="14" t="s">
        <v>6518</v>
      </c>
      <c r="C1956" s="14" t="s">
        <v>6519</v>
      </c>
      <c r="D1956" s="14" t="s">
        <v>1000</v>
      </c>
      <c r="E1956" s="14" t="s">
        <v>1030</v>
      </c>
      <c r="F1956" s="14" t="s">
        <v>106</v>
      </c>
      <c r="G1956" s="14" t="s">
        <v>1031</v>
      </c>
      <c r="H1956" s="14" t="s">
        <v>1032</v>
      </c>
      <c r="I1956" s="14">
        <v>15</v>
      </c>
      <c r="J1956" s="14">
        <v>15</v>
      </c>
      <c r="K1956" s="14">
        <v>15</v>
      </c>
      <c r="L1956" s="14"/>
      <c r="M1956" s="14"/>
      <c r="N1956" s="14"/>
      <c r="O1956" s="14"/>
      <c r="P1956" s="14"/>
      <c r="Q1956" s="14" t="s">
        <v>119</v>
      </c>
      <c r="R1956" s="14" t="s">
        <v>108</v>
      </c>
      <c r="S1956" s="14" t="s">
        <v>120</v>
      </c>
      <c r="T1956" s="14" t="s">
        <v>108</v>
      </c>
      <c r="U1956" s="14" t="s">
        <v>108</v>
      </c>
      <c r="V1956" s="14" t="s">
        <v>120</v>
      </c>
      <c r="W1956" s="14">
        <v>13</v>
      </c>
      <c r="X1956" s="14">
        <v>33</v>
      </c>
      <c r="Y1956" s="14">
        <v>105</v>
      </c>
      <c r="Z1956" s="14" t="s">
        <v>1197</v>
      </c>
      <c r="AA1956" s="14" t="s">
        <v>1282</v>
      </c>
      <c r="AB1956" s="14" t="s">
        <v>1005</v>
      </c>
      <c r="AC1956" s="28"/>
      <c r="AD1956" s="28"/>
      <c r="AE1956" s="28"/>
      <c r="AF1956" s="28"/>
    </row>
    <row r="1957" ht="57" spans="1:32">
      <c r="A1957" s="35" t="s">
        <v>67</v>
      </c>
      <c r="B1957" s="14" t="s">
        <v>6520</v>
      </c>
      <c r="C1957" s="14" t="s">
        <v>6521</v>
      </c>
      <c r="D1957" s="14" t="s">
        <v>1000</v>
      </c>
      <c r="E1957" s="14" t="s">
        <v>1035</v>
      </c>
      <c r="F1957" s="14" t="s">
        <v>106</v>
      </c>
      <c r="G1957" s="14" t="s">
        <v>1035</v>
      </c>
      <c r="H1957" s="14" t="s">
        <v>1036</v>
      </c>
      <c r="I1957" s="14">
        <v>35</v>
      </c>
      <c r="J1957" s="14">
        <v>35</v>
      </c>
      <c r="K1957" s="14">
        <v>35</v>
      </c>
      <c r="L1957" s="14"/>
      <c r="M1957" s="14"/>
      <c r="N1957" s="14"/>
      <c r="O1957" s="14"/>
      <c r="P1957" s="14"/>
      <c r="Q1957" s="14" t="s">
        <v>119</v>
      </c>
      <c r="R1957" s="14" t="s">
        <v>108</v>
      </c>
      <c r="S1957" s="14" t="s">
        <v>108</v>
      </c>
      <c r="T1957" s="14" t="s">
        <v>108</v>
      </c>
      <c r="U1957" s="14" t="s">
        <v>108</v>
      </c>
      <c r="V1957" s="14" t="s">
        <v>108</v>
      </c>
      <c r="W1957" s="14">
        <v>84</v>
      </c>
      <c r="X1957" s="14">
        <v>271</v>
      </c>
      <c r="Y1957" s="14">
        <v>1103</v>
      </c>
      <c r="Z1957" s="14" t="s">
        <v>1197</v>
      </c>
      <c r="AA1957" s="14" t="s">
        <v>6522</v>
      </c>
      <c r="AB1957" s="14" t="s">
        <v>1005</v>
      </c>
      <c r="AC1957" s="28"/>
      <c r="AD1957" s="28"/>
      <c r="AE1957" s="28"/>
      <c r="AF1957" s="28"/>
    </row>
    <row r="1958" ht="42.75" spans="1:32">
      <c r="A1958" s="35" t="s">
        <v>67</v>
      </c>
      <c r="B1958" s="14" t="s">
        <v>6523</v>
      </c>
      <c r="C1958" s="14" t="s">
        <v>6524</v>
      </c>
      <c r="D1958" s="14" t="s">
        <v>1000</v>
      </c>
      <c r="E1958" s="14" t="s">
        <v>4798</v>
      </c>
      <c r="F1958" s="14" t="s">
        <v>106</v>
      </c>
      <c r="G1958" s="14" t="s">
        <v>4798</v>
      </c>
      <c r="H1958" s="14" t="s">
        <v>4799</v>
      </c>
      <c r="I1958" s="14">
        <v>30</v>
      </c>
      <c r="J1958" s="14">
        <v>30</v>
      </c>
      <c r="K1958" s="14">
        <v>30</v>
      </c>
      <c r="L1958" s="14"/>
      <c r="M1958" s="14"/>
      <c r="N1958" s="14"/>
      <c r="O1958" s="14"/>
      <c r="P1958" s="14"/>
      <c r="Q1958" s="14" t="s">
        <v>119</v>
      </c>
      <c r="R1958" s="14" t="s">
        <v>108</v>
      </c>
      <c r="S1958" s="14" t="s">
        <v>120</v>
      </c>
      <c r="T1958" s="14" t="s">
        <v>120</v>
      </c>
      <c r="U1958" s="14" t="s">
        <v>120</v>
      </c>
      <c r="V1958" s="14" t="s">
        <v>120</v>
      </c>
      <c r="W1958" s="14">
        <v>212</v>
      </c>
      <c r="X1958" s="14">
        <v>631</v>
      </c>
      <c r="Y1958" s="14">
        <v>2991</v>
      </c>
      <c r="Z1958" s="14" t="s">
        <v>6525</v>
      </c>
      <c r="AA1958" s="14" t="s">
        <v>6522</v>
      </c>
      <c r="AB1958" s="14" t="s">
        <v>1005</v>
      </c>
      <c r="AC1958" s="28"/>
      <c r="AD1958" s="28"/>
      <c r="AE1958" s="28"/>
      <c r="AF1958" s="28"/>
    </row>
    <row r="1959" ht="57" spans="1:32">
      <c r="A1959" s="35" t="s">
        <v>67</v>
      </c>
      <c r="B1959" s="14" t="s">
        <v>6526</v>
      </c>
      <c r="C1959" s="14" t="s">
        <v>6527</v>
      </c>
      <c r="D1959" s="14" t="s">
        <v>1000</v>
      </c>
      <c r="E1959" s="14" t="s">
        <v>1163</v>
      </c>
      <c r="F1959" s="14" t="s">
        <v>106</v>
      </c>
      <c r="G1959" s="14" t="s">
        <v>1163</v>
      </c>
      <c r="H1959" s="14" t="s">
        <v>1164</v>
      </c>
      <c r="I1959" s="14">
        <v>30</v>
      </c>
      <c r="J1959" s="14">
        <v>30</v>
      </c>
      <c r="K1959" s="14">
        <v>30</v>
      </c>
      <c r="L1959" s="14"/>
      <c r="M1959" s="14"/>
      <c r="N1959" s="14"/>
      <c r="O1959" s="14"/>
      <c r="P1959" s="14"/>
      <c r="Q1959" s="14" t="s">
        <v>119</v>
      </c>
      <c r="R1959" s="14" t="s">
        <v>108</v>
      </c>
      <c r="S1959" s="14" t="s">
        <v>108</v>
      </c>
      <c r="T1959" s="14" t="s">
        <v>108</v>
      </c>
      <c r="U1959" s="14" t="s">
        <v>108</v>
      </c>
      <c r="V1959" s="14" t="s">
        <v>120</v>
      </c>
      <c r="W1959" s="14">
        <v>130</v>
      </c>
      <c r="X1959" s="14">
        <v>395</v>
      </c>
      <c r="Y1959" s="14">
        <v>1761</v>
      </c>
      <c r="Z1959" s="14" t="s">
        <v>1197</v>
      </c>
      <c r="AA1959" s="14" t="s">
        <v>6522</v>
      </c>
      <c r="AB1959" s="14" t="s">
        <v>1005</v>
      </c>
      <c r="AC1959" s="28"/>
      <c r="AD1959" s="28"/>
      <c r="AE1959" s="28"/>
      <c r="AF1959" s="28"/>
    </row>
    <row r="1960" ht="42.75" spans="1:32">
      <c r="A1960" s="35" t="s">
        <v>67</v>
      </c>
      <c r="B1960" s="14" t="s">
        <v>6528</v>
      </c>
      <c r="C1960" s="14" t="s">
        <v>6529</v>
      </c>
      <c r="D1960" s="14" t="s">
        <v>1000</v>
      </c>
      <c r="E1960" s="14" t="s">
        <v>1008</v>
      </c>
      <c r="F1960" s="14" t="s">
        <v>106</v>
      </c>
      <c r="G1960" s="14" t="s">
        <v>1008</v>
      </c>
      <c r="H1960" s="14" t="s">
        <v>1009</v>
      </c>
      <c r="I1960" s="14">
        <v>10</v>
      </c>
      <c r="J1960" s="14">
        <v>10</v>
      </c>
      <c r="K1960" s="14">
        <v>10</v>
      </c>
      <c r="L1960" s="14"/>
      <c r="M1960" s="14"/>
      <c r="N1960" s="14"/>
      <c r="O1960" s="14"/>
      <c r="P1960" s="14"/>
      <c r="Q1960" s="14" t="s">
        <v>119</v>
      </c>
      <c r="R1960" s="14" t="s">
        <v>108</v>
      </c>
      <c r="S1960" s="14" t="s">
        <v>120</v>
      </c>
      <c r="T1960" s="14" t="s">
        <v>120</v>
      </c>
      <c r="U1960" s="14" t="s">
        <v>120</v>
      </c>
      <c r="V1960" s="14" t="s">
        <v>120</v>
      </c>
      <c r="W1960" s="14">
        <v>45</v>
      </c>
      <c r="X1960" s="14">
        <v>190</v>
      </c>
      <c r="Y1960" s="14">
        <v>570</v>
      </c>
      <c r="Z1960" s="14" t="s">
        <v>6530</v>
      </c>
      <c r="AA1960" s="14" t="s">
        <v>6531</v>
      </c>
      <c r="AB1960" s="14" t="s">
        <v>1005</v>
      </c>
      <c r="AC1960" s="28"/>
      <c r="AD1960" s="28"/>
      <c r="AE1960" s="28"/>
      <c r="AF1960" s="28"/>
    </row>
    <row r="1961" spans="1:32">
      <c r="A1961" s="35" t="s">
        <v>68</v>
      </c>
      <c r="B1961" s="14"/>
      <c r="C1961" s="14"/>
      <c r="D1961" s="14"/>
      <c r="E1961" s="14"/>
      <c r="F1961" s="14"/>
      <c r="G1961" s="14"/>
      <c r="H1961" s="14"/>
      <c r="I1961" s="14"/>
      <c r="J1961" s="14"/>
      <c r="K1961" s="14"/>
      <c r="L1961" s="14"/>
      <c r="M1961" s="14"/>
      <c r="N1961" s="14"/>
      <c r="O1961" s="14"/>
      <c r="P1961" s="14"/>
      <c r="Q1961" s="14"/>
      <c r="R1961" s="14"/>
      <c r="S1961" s="14"/>
      <c r="T1961" s="14"/>
      <c r="U1961" s="14"/>
      <c r="V1961" s="14"/>
      <c r="W1961" s="14"/>
      <c r="X1961" s="14"/>
      <c r="Y1961" s="14"/>
      <c r="Z1961" s="14"/>
      <c r="AA1961" s="14"/>
      <c r="AB1961" s="14"/>
      <c r="AC1961" s="28"/>
      <c r="AD1961" s="28"/>
      <c r="AE1961" s="28"/>
      <c r="AF1961" s="28"/>
    </row>
    <row r="1962" ht="28.5" spans="1:32">
      <c r="A1962" s="34" t="s">
        <v>69</v>
      </c>
      <c r="B1962" s="14">
        <v>6</v>
      </c>
      <c r="C1962" s="14"/>
      <c r="D1962" s="14"/>
      <c r="E1962" s="14"/>
      <c r="F1962" s="14"/>
      <c r="G1962" s="14"/>
      <c r="H1962" s="14"/>
      <c r="I1962" s="14">
        <f t="shared" ref="I1962:P1962" si="49">SUM(I1963:I1968)</f>
        <v>551</v>
      </c>
      <c r="J1962" s="14">
        <f t="shared" si="49"/>
        <v>551</v>
      </c>
      <c r="K1962" s="14">
        <f t="shared" si="49"/>
        <v>200</v>
      </c>
      <c r="L1962" s="14">
        <f t="shared" si="49"/>
        <v>0</v>
      </c>
      <c r="M1962" s="14">
        <f t="shared" si="49"/>
        <v>0</v>
      </c>
      <c r="N1962" s="14">
        <f t="shared" si="49"/>
        <v>351</v>
      </c>
      <c r="O1962" s="14">
        <f t="shared" si="49"/>
        <v>0</v>
      </c>
      <c r="P1962" s="14">
        <f t="shared" si="49"/>
        <v>0</v>
      </c>
      <c r="Q1962" s="14"/>
      <c r="R1962" s="14"/>
      <c r="S1962" s="14"/>
      <c r="T1962" s="14"/>
      <c r="U1962" s="14"/>
      <c r="V1962" s="14"/>
      <c r="W1962" s="14"/>
      <c r="X1962" s="14"/>
      <c r="Y1962" s="14"/>
      <c r="Z1962" s="14"/>
      <c r="AA1962" s="14"/>
      <c r="AB1962" s="14"/>
      <c r="AC1962" s="28"/>
      <c r="AD1962" s="28"/>
      <c r="AE1962" s="28"/>
      <c r="AF1962" s="28"/>
    </row>
    <row r="1963" ht="42.75" spans="1:32">
      <c r="A1963" s="35" t="s">
        <v>69</v>
      </c>
      <c r="B1963" s="14" t="s">
        <v>6532</v>
      </c>
      <c r="C1963" s="14" t="s">
        <v>6533</v>
      </c>
      <c r="D1963" s="14" t="s">
        <v>288</v>
      </c>
      <c r="E1963" s="14" t="s">
        <v>325</v>
      </c>
      <c r="F1963" s="14" t="s">
        <v>106</v>
      </c>
      <c r="G1963" s="14" t="s">
        <v>326</v>
      </c>
      <c r="H1963" s="14" t="s">
        <v>327</v>
      </c>
      <c r="I1963" s="14">
        <v>30</v>
      </c>
      <c r="J1963" s="14">
        <v>30</v>
      </c>
      <c r="K1963" s="14"/>
      <c r="L1963" s="14"/>
      <c r="M1963" s="14"/>
      <c r="N1963" s="14">
        <v>30</v>
      </c>
      <c r="O1963" s="14"/>
      <c r="P1963" s="14"/>
      <c r="Q1963" s="14" t="s">
        <v>119</v>
      </c>
      <c r="R1963" s="14" t="s">
        <v>108</v>
      </c>
      <c r="S1963" s="14" t="s">
        <v>108</v>
      </c>
      <c r="T1963" s="14" t="s">
        <v>120</v>
      </c>
      <c r="U1963" s="14" t="s">
        <v>120</v>
      </c>
      <c r="V1963" s="14" t="s">
        <v>120</v>
      </c>
      <c r="W1963" s="14">
        <v>921</v>
      </c>
      <c r="X1963" s="14">
        <v>2790</v>
      </c>
      <c r="Y1963" s="14">
        <v>2790</v>
      </c>
      <c r="Z1963" s="14" t="s">
        <v>1197</v>
      </c>
      <c r="AA1963" s="14" t="s">
        <v>6534</v>
      </c>
      <c r="AB1963" s="14" t="s">
        <v>288</v>
      </c>
      <c r="AC1963" s="28"/>
      <c r="AD1963" s="28"/>
      <c r="AE1963" s="28"/>
      <c r="AF1963" s="28"/>
    </row>
    <row r="1964" ht="28.5" spans="1:32">
      <c r="A1964" s="35" t="s">
        <v>69</v>
      </c>
      <c r="B1964" s="14" t="s">
        <v>6535</v>
      </c>
      <c r="C1964" s="14" t="s">
        <v>6536</v>
      </c>
      <c r="D1964" s="14" t="s">
        <v>443</v>
      </c>
      <c r="E1964" s="14" t="s">
        <v>6537</v>
      </c>
      <c r="F1964" s="14" t="s">
        <v>106</v>
      </c>
      <c r="G1964" s="14" t="s">
        <v>6537</v>
      </c>
      <c r="H1964" s="14" t="s">
        <v>1308</v>
      </c>
      <c r="I1964" s="14">
        <v>200</v>
      </c>
      <c r="J1964" s="14">
        <v>200</v>
      </c>
      <c r="K1964" s="14">
        <v>200</v>
      </c>
      <c r="L1964" s="14"/>
      <c r="M1964" s="14"/>
      <c r="N1964" s="14"/>
      <c r="O1964" s="14"/>
      <c r="P1964" s="14"/>
      <c r="Q1964" s="14" t="s">
        <v>119</v>
      </c>
      <c r="R1964" s="14" t="s">
        <v>108</v>
      </c>
      <c r="S1964" s="14" t="s">
        <v>108</v>
      </c>
      <c r="T1964" s="14" t="s">
        <v>120</v>
      </c>
      <c r="U1964" s="14" t="s">
        <v>120</v>
      </c>
      <c r="V1964" s="14" t="s">
        <v>120</v>
      </c>
      <c r="W1964" s="14">
        <v>1000</v>
      </c>
      <c r="X1964" s="14">
        <v>3000</v>
      </c>
      <c r="Y1964" s="14">
        <v>9000</v>
      </c>
      <c r="Z1964" s="14" t="s">
        <v>3176</v>
      </c>
      <c r="AA1964" s="14" t="s">
        <v>5909</v>
      </c>
      <c r="AB1964" s="14" t="s">
        <v>443</v>
      </c>
      <c r="AC1964" s="28"/>
      <c r="AD1964" s="28"/>
      <c r="AE1964" s="28"/>
      <c r="AF1964" s="28"/>
    </row>
    <row r="1965" ht="42.75" spans="1:32">
      <c r="A1965" s="35" t="s">
        <v>69</v>
      </c>
      <c r="B1965" s="14" t="s">
        <v>6538</v>
      </c>
      <c r="C1965" s="14" t="s">
        <v>6539</v>
      </c>
      <c r="D1965" s="14" t="s">
        <v>501</v>
      </c>
      <c r="E1965" s="14" t="s">
        <v>502</v>
      </c>
      <c r="F1965" s="14" t="s">
        <v>106</v>
      </c>
      <c r="G1965" s="14" t="s">
        <v>501</v>
      </c>
      <c r="H1965" s="14" t="s">
        <v>6540</v>
      </c>
      <c r="I1965" s="14">
        <v>200</v>
      </c>
      <c r="J1965" s="14">
        <v>200</v>
      </c>
      <c r="K1965" s="14"/>
      <c r="L1965" s="14"/>
      <c r="M1965" s="14"/>
      <c r="N1965" s="14">
        <v>200</v>
      </c>
      <c r="O1965" s="14"/>
      <c r="P1965" s="14"/>
      <c r="Q1965" s="14" t="s">
        <v>119</v>
      </c>
      <c r="R1965" s="14" t="s">
        <v>108</v>
      </c>
      <c r="S1965" s="14" t="s">
        <v>120</v>
      </c>
      <c r="T1965" s="14" t="s">
        <v>120</v>
      </c>
      <c r="U1965" s="14" t="s">
        <v>108</v>
      </c>
      <c r="V1965" s="14" t="s">
        <v>120</v>
      </c>
      <c r="W1965" s="14">
        <v>1542</v>
      </c>
      <c r="X1965" s="14">
        <v>5183</v>
      </c>
      <c r="Y1965" s="14">
        <v>14421</v>
      </c>
      <c r="Z1965" s="14" t="s">
        <v>6541</v>
      </c>
      <c r="AA1965" s="14" t="s">
        <v>6542</v>
      </c>
      <c r="AB1965" s="14" t="s">
        <v>501</v>
      </c>
      <c r="AC1965" s="28"/>
      <c r="AD1965" s="28"/>
      <c r="AE1965" s="28"/>
      <c r="AF1965" s="28"/>
    </row>
    <row r="1966" ht="99.75" spans="1:32">
      <c r="A1966" s="35" t="s">
        <v>69</v>
      </c>
      <c r="B1966" s="14" t="s">
        <v>6543</v>
      </c>
      <c r="C1966" s="14" t="s">
        <v>6544</v>
      </c>
      <c r="D1966" s="14" t="s">
        <v>658</v>
      </c>
      <c r="E1966" s="14" t="s">
        <v>744</v>
      </c>
      <c r="F1966" s="14" t="s">
        <v>106</v>
      </c>
      <c r="G1966" s="14" t="s">
        <v>2017</v>
      </c>
      <c r="H1966" s="14" t="s">
        <v>745</v>
      </c>
      <c r="I1966" s="14">
        <v>60</v>
      </c>
      <c r="J1966" s="14">
        <v>60</v>
      </c>
      <c r="K1966" s="14"/>
      <c r="L1966" s="14"/>
      <c r="M1966" s="14"/>
      <c r="N1966" s="14">
        <v>60</v>
      </c>
      <c r="O1966" s="14"/>
      <c r="P1966" s="14"/>
      <c r="Q1966" s="14" t="s">
        <v>119</v>
      </c>
      <c r="R1966" s="14" t="s">
        <v>108</v>
      </c>
      <c r="S1966" s="14" t="s">
        <v>108</v>
      </c>
      <c r="T1966" s="14" t="s">
        <v>108</v>
      </c>
      <c r="U1966" s="14" t="s">
        <v>108</v>
      </c>
      <c r="V1966" s="14" t="s">
        <v>108</v>
      </c>
      <c r="W1966" s="14">
        <v>139</v>
      </c>
      <c r="X1966" s="14">
        <v>501</v>
      </c>
      <c r="Y1966" s="14">
        <v>2412</v>
      </c>
      <c r="Z1966" s="14" t="s">
        <v>1197</v>
      </c>
      <c r="AA1966" s="14" t="s">
        <v>6545</v>
      </c>
      <c r="AB1966" s="14" t="s">
        <v>658</v>
      </c>
      <c r="AC1966" s="28"/>
      <c r="AD1966" s="28"/>
      <c r="AE1966" s="28"/>
      <c r="AF1966" s="28"/>
    </row>
    <row r="1967" ht="85.5" spans="1:32">
      <c r="A1967" s="35" t="s">
        <v>69</v>
      </c>
      <c r="B1967" s="14" t="s">
        <v>6546</v>
      </c>
      <c r="C1967" s="14" t="s">
        <v>6547</v>
      </c>
      <c r="D1967" s="14" t="s">
        <v>763</v>
      </c>
      <c r="E1967" s="14" t="s">
        <v>780</v>
      </c>
      <c r="F1967" s="14" t="s">
        <v>106</v>
      </c>
      <c r="G1967" s="14" t="s">
        <v>765</v>
      </c>
      <c r="H1967" s="14" t="s">
        <v>781</v>
      </c>
      <c r="I1967" s="14">
        <v>25</v>
      </c>
      <c r="J1967" s="14">
        <v>25</v>
      </c>
      <c r="K1967" s="14"/>
      <c r="L1967" s="14"/>
      <c r="M1967" s="14"/>
      <c r="N1967" s="14">
        <v>25</v>
      </c>
      <c r="O1967" s="14"/>
      <c r="P1967" s="14"/>
      <c r="Q1967" s="14" t="s">
        <v>119</v>
      </c>
      <c r="R1967" s="14" t="s">
        <v>108</v>
      </c>
      <c r="S1967" s="14" t="s">
        <v>108</v>
      </c>
      <c r="T1967" s="14" t="s">
        <v>108</v>
      </c>
      <c r="U1967" s="14" t="s">
        <v>120</v>
      </c>
      <c r="V1967" s="14" t="s">
        <v>120</v>
      </c>
      <c r="W1967" s="14">
        <v>90</v>
      </c>
      <c r="X1967" s="14">
        <v>322</v>
      </c>
      <c r="Y1967" s="14">
        <v>1522</v>
      </c>
      <c r="Z1967" s="14" t="s">
        <v>6548</v>
      </c>
      <c r="AA1967" s="14" t="s">
        <v>6549</v>
      </c>
      <c r="AB1967" s="14" t="s">
        <v>763</v>
      </c>
      <c r="AC1967" s="28"/>
      <c r="AD1967" s="28"/>
      <c r="AE1967" s="28"/>
      <c r="AF1967" s="28"/>
    </row>
    <row r="1968" ht="142.5" spans="1:32">
      <c r="A1968" s="35" t="s">
        <v>69</v>
      </c>
      <c r="B1968" s="14" t="s">
        <v>6550</v>
      </c>
      <c r="C1968" s="14" t="s">
        <v>6551</v>
      </c>
      <c r="D1968" s="14" t="s">
        <v>857</v>
      </c>
      <c r="E1968" s="14" t="s">
        <v>890</v>
      </c>
      <c r="F1968" s="14" t="s">
        <v>106</v>
      </c>
      <c r="G1968" s="14" t="s">
        <v>890</v>
      </c>
      <c r="H1968" s="14" t="s">
        <v>538</v>
      </c>
      <c r="I1968" s="14">
        <v>36</v>
      </c>
      <c r="J1968" s="14">
        <v>36</v>
      </c>
      <c r="K1968" s="14"/>
      <c r="L1968" s="14"/>
      <c r="M1968" s="14"/>
      <c r="N1968" s="14">
        <v>36</v>
      </c>
      <c r="O1968" s="14"/>
      <c r="P1968" s="14"/>
      <c r="Q1968" s="14" t="s">
        <v>119</v>
      </c>
      <c r="R1968" s="14" t="s">
        <v>108</v>
      </c>
      <c r="S1968" s="14" t="s">
        <v>108</v>
      </c>
      <c r="T1968" s="14" t="s">
        <v>108</v>
      </c>
      <c r="U1968" s="14" t="s">
        <v>108</v>
      </c>
      <c r="V1968" s="14" t="s">
        <v>120</v>
      </c>
      <c r="W1968" s="14">
        <v>87</v>
      </c>
      <c r="X1968" s="14">
        <v>296</v>
      </c>
      <c r="Y1968" s="14">
        <v>1149</v>
      </c>
      <c r="Z1968" s="14" t="s">
        <v>6552</v>
      </c>
      <c r="AA1968" s="14" t="s">
        <v>5450</v>
      </c>
      <c r="AB1968" s="14" t="s">
        <v>857</v>
      </c>
      <c r="AC1968" s="28"/>
      <c r="AD1968" s="28"/>
      <c r="AE1968" s="28"/>
      <c r="AF1968" s="28"/>
    </row>
    <row r="1969" ht="28.5" spans="1:32">
      <c r="A1969" s="34" t="s">
        <v>70</v>
      </c>
      <c r="B1969" s="14">
        <f>B1970+B1981</f>
        <v>12</v>
      </c>
      <c r="C1969" s="14"/>
      <c r="D1969" s="14"/>
      <c r="E1969" s="14"/>
      <c r="F1969" s="14"/>
      <c r="G1969" s="14"/>
      <c r="H1969" s="14"/>
      <c r="I1969" s="14">
        <f t="shared" ref="I1969:P1969" si="50">I1970+I1981</f>
        <v>3067.28</v>
      </c>
      <c r="J1969" s="14">
        <f t="shared" si="50"/>
        <v>2116.28</v>
      </c>
      <c r="K1969" s="14">
        <f t="shared" si="50"/>
        <v>0</v>
      </c>
      <c r="L1969" s="14">
        <f t="shared" si="50"/>
        <v>1389.28</v>
      </c>
      <c r="M1969" s="14">
        <f t="shared" si="50"/>
        <v>0</v>
      </c>
      <c r="N1969" s="14">
        <f t="shared" si="50"/>
        <v>727</v>
      </c>
      <c r="O1969" s="14">
        <f t="shared" si="50"/>
        <v>901</v>
      </c>
      <c r="P1969" s="14">
        <f t="shared" si="50"/>
        <v>50</v>
      </c>
      <c r="Q1969" s="14"/>
      <c r="R1969" s="14"/>
      <c r="S1969" s="14"/>
      <c r="T1969" s="14"/>
      <c r="U1969" s="14"/>
      <c r="V1969" s="14"/>
      <c r="W1969" s="14"/>
      <c r="X1969" s="14"/>
      <c r="Y1969" s="14"/>
      <c r="Z1969" s="14"/>
      <c r="AA1969" s="14"/>
      <c r="AB1969" s="14"/>
      <c r="AC1969" s="28"/>
      <c r="AD1969" s="28"/>
      <c r="AE1969" s="28"/>
      <c r="AF1969" s="28"/>
    </row>
    <row r="1970" ht="42.75" spans="1:32">
      <c r="A1970" s="34" t="s">
        <v>71</v>
      </c>
      <c r="B1970" s="14">
        <v>10</v>
      </c>
      <c r="C1970" s="14"/>
      <c r="D1970" s="14"/>
      <c r="E1970" s="14"/>
      <c r="F1970" s="14"/>
      <c r="G1970" s="14"/>
      <c r="H1970" s="14"/>
      <c r="I1970" s="14">
        <f t="shared" ref="I1970:P1970" si="51">SUM(I1971:I1980)</f>
        <v>2399</v>
      </c>
      <c r="J1970" s="14">
        <f t="shared" si="51"/>
        <v>1448</v>
      </c>
      <c r="K1970" s="14">
        <f t="shared" si="51"/>
        <v>0</v>
      </c>
      <c r="L1970" s="14">
        <f t="shared" si="51"/>
        <v>721</v>
      </c>
      <c r="M1970" s="14">
        <f t="shared" si="51"/>
        <v>0</v>
      </c>
      <c r="N1970" s="14">
        <f t="shared" si="51"/>
        <v>727</v>
      </c>
      <c r="O1970" s="14">
        <f t="shared" si="51"/>
        <v>901</v>
      </c>
      <c r="P1970" s="14">
        <f t="shared" si="51"/>
        <v>50</v>
      </c>
      <c r="Q1970" s="14"/>
      <c r="R1970" s="14"/>
      <c r="S1970" s="14"/>
      <c r="T1970" s="14"/>
      <c r="U1970" s="14"/>
      <c r="V1970" s="14"/>
      <c r="W1970" s="14"/>
      <c r="X1970" s="14"/>
      <c r="Y1970" s="14"/>
      <c r="Z1970" s="14"/>
      <c r="AA1970" s="14"/>
      <c r="AB1970" s="14"/>
      <c r="AC1970" s="28"/>
      <c r="AD1970" s="28"/>
      <c r="AE1970" s="28"/>
      <c r="AF1970" s="28"/>
    </row>
    <row r="1971" ht="71.25" spans="1:32">
      <c r="A1971" s="35" t="s">
        <v>71</v>
      </c>
      <c r="B1971" s="14" t="s">
        <v>6553</v>
      </c>
      <c r="C1971" s="14" t="s">
        <v>6554</v>
      </c>
      <c r="D1971" s="14" t="s">
        <v>123</v>
      </c>
      <c r="E1971" s="14" t="s">
        <v>6555</v>
      </c>
      <c r="F1971" s="14" t="s">
        <v>106</v>
      </c>
      <c r="G1971" s="14" t="s">
        <v>6555</v>
      </c>
      <c r="H1971" s="14" t="s">
        <v>6556</v>
      </c>
      <c r="I1971" s="14">
        <v>380</v>
      </c>
      <c r="J1971" s="14">
        <v>100</v>
      </c>
      <c r="K1971" s="14"/>
      <c r="L1971" s="14">
        <v>100</v>
      </c>
      <c r="M1971" s="14"/>
      <c r="N1971" s="14"/>
      <c r="O1971" s="14">
        <v>280</v>
      </c>
      <c r="P1971" s="14"/>
      <c r="Q1971" s="14" t="s">
        <v>119</v>
      </c>
      <c r="R1971" s="14" t="s">
        <v>120</v>
      </c>
      <c r="S1971" s="14" t="s">
        <v>120</v>
      </c>
      <c r="T1971" s="14" t="s">
        <v>120</v>
      </c>
      <c r="U1971" s="14" t="s">
        <v>120</v>
      </c>
      <c r="V1971" s="14" t="s">
        <v>120</v>
      </c>
      <c r="W1971" s="14">
        <v>781</v>
      </c>
      <c r="X1971" s="14">
        <v>3124</v>
      </c>
      <c r="Y1971" s="14">
        <v>4054</v>
      </c>
      <c r="Z1971" s="14" t="s">
        <v>6557</v>
      </c>
      <c r="AA1971" s="14" t="s">
        <v>6558</v>
      </c>
      <c r="AB1971" s="14" t="s">
        <v>123</v>
      </c>
      <c r="AC1971" s="28"/>
      <c r="AD1971" s="28"/>
      <c r="AE1971" s="28"/>
      <c r="AF1971" s="28"/>
    </row>
    <row r="1972" ht="57" spans="1:32">
      <c r="A1972" s="35" t="s">
        <v>71</v>
      </c>
      <c r="B1972" s="14" t="s">
        <v>6559</v>
      </c>
      <c r="C1972" s="14" t="s">
        <v>6560</v>
      </c>
      <c r="D1972" s="14" t="s">
        <v>501</v>
      </c>
      <c r="E1972" s="14" t="s">
        <v>537</v>
      </c>
      <c r="F1972" s="14" t="s">
        <v>106</v>
      </c>
      <c r="G1972" s="14" t="s">
        <v>501</v>
      </c>
      <c r="H1972" s="14" t="s">
        <v>538</v>
      </c>
      <c r="I1972" s="14">
        <v>112</v>
      </c>
      <c r="J1972" s="14">
        <v>112</v>
      </c>
      <c r="K1972" s="14"/>
      <c r="L1972" s="14"/>
      <c r="M1972" s="14"/>
      <c r="N1972" s="14">
        <v>112</v>
      </c>
      <c r="O1972" s="14"/>
      <c r="P1972" s="14"/>
      <c r="Q1972" s="14" t="s">
        <v>119</v>
      </c>
      <c r="R1972" s="14" t="s">
        <v>108</v>
      </c>
      <c r="S1972" s="14" t="s">
        <v>108</v>
      </c>
      <c r="T1972" s="14" t="s">
        <v>108</v>
      </c>
      <c r="U1972" s="14" t="s">
        <v>120</v>
      </c>
      <c r="V1972" s="14" t="s">
        <v>108</v>
      </c>
      <c r="W1972" s="14">
        <v>334</v>
      </c>
      <c r="X1972" s="14">
        <v>1376</v>
      </c>
      <c r="Y1972" s="14">
        <v>1376</v>
      </c>
      <c r="Z1972" s="14" t="s">
        <v>2749</v>
      </c>
      <c r="AA1972" s="14" t="s">
        <v>6561</v>
      </c>
      <c r="AB1972" s="14" t="s">
        <v>501</v>
      </c>
      <c r="AC1972" s="28"/>
      <c r="AD1972" s="28"/>
      <c r="AE1972" s="28"/>
      <c r="AF1972" s="28"/>
    </row>
    <row r="1973" ht="57" spans="1:32">
      <c r="A1973" s="35" t="s">
        <v>71</v>
      </c>
      <c r="B1973" s="14" t="s">
        <v>6562</v>
      </c>
      <c r="C1973" s="14" t="s">
        <v>6563</v>
      </c>
      <c r="D1973" s="14" t="s">
        <v>581</v>
      </c>
      <c r="E1973" s="14" t="s">
        <v>6564</v>
      </c>
      <c r="F1973" s="14" t="s">
        <v>106</v>
      </c>
      <c r="G1973" s="14" t="s">
        <v>2017</v>
      </c>
      <c r="H1973" s="14" t="s">
        <v>6565</v>
      </c>
      <c r="I1973" s="14">
        <v>400</v>
      </c>
      <c r="J1973" s="14">
        <v>400</v>
      </c>
      <c r="K1973" s="14"/>
      <c r="L1973" s="14"/>
      <c r="M1973" s="14"/>
      <c r="N1973" s="14">
        <v>400</v>
      </c>
      <c r="O1973" s="14"/>
      <c r="P1973" s="14"/>
      <c r="Q1973" s="14" t="s">
        <v>119</v>
      </c>
      <c r="R1973" s="14" t="s">
        <v>108</v>
      </c>
      <c r="S1973" s="14" t="s">
        <v>120</v>
      </c>
      <c r="T1973" s="14" t="s">
        <v>120</v>
      </c>
      <c r="U1973" s="14" t="s">
        <v>120</v>
      </c>
      <c r="V1973" s="14" t="s">
        <v>108</v>
      </c>
      <c r="W1973" s="14">
        <v>243</v>
      </c>
      <c r="X1973" s="14">
        <v>853</v>
      </c>
      <c r="Y1973" s="14">
        <v>4373</v>
      </c>
      <c r="Z1973" s="14" t="s">
        <v>1197</v>
      </c>
      <c r="AA1973" s="14" t="s">
        <v>6566</v>
      </c>
      <c r="AB1973" s="14" t="s">
        <v>581</v>
      </c>
      <c r="AC1973" s="28"/>
      <c r="AD1973" s="28"/>
      <c r="AE1973" s="28"/>
      <c r="AF1973" s="28"/>
    </row>
    <row r="1974" ht="85.5" spans="1:32">
      <c r="A1974" s="35" t="s">
        <v>71</v>
      </c>
      <c r="B1974" s="14" t="s">
        <v>6567</v>
      </c>
      <c r="C1974" s="14" t="s">
        <v>6568</v>
      </c>
      <c r="D1974" s="14" t="s">
        <v>828</v>
      </c>
      <c r="E1974" s="14" t="s">
        <v>1606</v>
      </c>
      <c r="F1974" s="14" t="s">
        <v>106</v>
      </c>
      <c r="G1974" s="14" t="s">
        <v>6569</v>
      </c>
      <c r="H1974" s="14" t="s">
        <v>2500</v>
      </c>
      <c r="I1974" s="14">
        <v>230</v>
      </c>
      <c r="J1974" s="14">
        <v>180</v>
      </c>
      <c r="K1974" s="14"/>
      <c r="L1974" s="14"/>
      <c r="M1974" s="14"/>
      <c r="N1974" s="14">
        <v>180</v>
      </c>
      <c r="O1974" s="14"/>
      <c r="P1974" s="14">
        <v>50</v>
      </c>
      <c r="Q1974" s="14" t="s">
        <v>119</v>
      </c>
      <c r="R1974" s="14" t="s">
        <v>108</v>
      </c>
      <c r="S1974" s="14" t="s">
        <v>108</v>
      </c>
      <c r="T1974" s="14" t="s">
        <v>120</v>
      </c>
      <c r="U1974" s="14" t="s">
        <v>120</v>
      </c>
      <c r="V1974" s="14" t="s">
        <v>108</v>
      </c>
      <c r="W1974" s="14">
        <v>1744</v>
      </c>
      <c r="X1974" s="14">
        <v>6780</v>
      </c>
      <c r="Y1974" s="14">
        <v>36000</v>
      </c>
      <c r="Z1974" s="14" t="s">
        <v>2116</v>
      </c>
      <c r="AA1974" s="14" t="s">
        <v>6570</v>
      </c>
      <c r="AB1974" s="14" t="s">
        <v>828</v>
      </c>
      <c r="AC1974" s="28"/>
      <c r="AD1974" s="28"/>
      <c r="AE1974" s="28"/>
      <c r="AF1974" s="28"/>
    </row>
    <row r="1975" ht="156.75" spans="1:32">
      <c r="A1975" s="35" t="s">
        <v>71</v>
      </c>
      <c r="B1975" s="14" t="s">
        <v>6571</v>
      </c>
      <c r="C1975" s="14" t="s">
        <v>6572</v>
      </c>
      <c r="D1975" s="14" t="s">
        <v>857</v>
      </c>
      <c r="E1975" s="14" t="s">
        <v>895</v>
      </c>
      <c r="F1975" s="14" t="s">
        <v>106</v>
      </c>
      <c r="G1975" s="14" t="s">
        <v>895</v>
      </c>
      <c r="H1975" s="14" t="s">
        <v>909</v>
      </c>
      <c r="I1975" s="14">
        <v>35</v>
      </c>
      <c r="J1975" s="14">
        <v>35</v>
      </c>
      <c r="K1975" s="14"/>
      <c r="L1975" s="14"/>
      <c r="M1975" s="14"/>
      <c r="N1975" s="14">
        <v>35</v>
      </c>
      <c r="O1975" s="14"/>
      <c r="P1975" s="14"/>
      <c r="Q1975" s="14" t="s">
        <v>119</v>
      </c>
      <c r="R1975" s="14" t="s">
        <v>108</v>
      </c>
      <c r="S1975" s="14" t="s">
        <v>120</v>
      </c>
      <c r="T1975" s="14" t="s">
        <v>120</v>
      </c>
      <c r="U1975" s="14" t="s">
        <v>120</v>
      </c>
      <c r="V1975" s="14" t="s">
        <v>108</v>
      </c>
      <c r="W1975" s="14">
        <v>38</v>
      </c>
      <c r="X1975" s="14">
        <v>119</v>
      </c>
      <c r="Y1975" s="14">
        <v>2963</v>
      </c>
      <c r="Z1975" s="14" t="s">
        <v>6573</v>
      </c>
      <c r="AA1975" s="14" t="s">
        <v>6574</v>
      </c>
      <c r="AB1975" s="14" t="s">
        <v>857</v>
      </c>
      <c r="AC1975" s="28"/>
      <c r="AD1975" s="28"/>
      <c r="AE1975" s="28"/>
      <c r="AF1975" s="28"/>
    </row>
    <row r="1976" ht="57" spans="1:32">
      <c r="A1976" s="35" t="s">
        <v>71</v>
      </c>
      <c r="B1976" s="14" t="s">
        <v>6575</v>
      </c>
      <c r="C1976" s="14" t="s">
        <v>6576</v>
      </c>
      <c r="D1976" s="14" t="s">
        <v>428</v>
      </c>
      <c r="E1976" s="14" t="s">
        <v>1100</v>
      </c>
      <c r="F1976" s="14" t="s">
        <v>106</v>
      </c>
      <c r="G1976" s="14" t="s">
        <v>6569</v>
      </c>
      <c r="H1976" s="14" t="s">
        <v>6577</v>
      </c>
      <c r="I1976" s="14">
        <v>120</v>
      </c>
      <c r="J1976" s="14">
        <v>60</v>
      </c>
      <c r="K1976" s="14"/>
      <c r="L1976" s="14">
        <v>60</v>
      </c>
      <c r="M1976" s="14"/>
      <c r="N1976" s="14"/>
      <c r="O1976" s="14">
        <v>60</v>
      </c>
      <c r="P1976" s="14"/>
      <c r="Q1976" s="14" t="s">
        <v>119</v>
      </c>
      <c r="R1976" s="14" t="s">
        <v>108</v>
      </c>
      <c r="S1976" s="14" t="s">
        <v>120</v>
      </c>
      <c r="T1976" s="14" t="s">
        <v>120</v>
      </c>
      <c r="U1976" s="14" t="s">
        <v>120</v>
      </c>
      <c r="V1976" s="14" t="s">
        <v>108</v>
      </c>
      <c r="W1976" s="14">
        <v>256</v>
      </c>
      <c r="X1976" s="14">
        <v>890</v>
      </c>
      <c r="Y1976" s="14">
        <v>890</v>
      </c>
      <c r="Z1976" s="14" t="s">
        <v>6578</v>
      </c>
      <c r="AA1976" s="14" t="s">
        <v>6579</v>
      </c>
      <c r="AB1976" s="14" t="s">
        <v>6580</v>
      </c>
      <c r="AC1976" s="28"/>
      <c r="AD1976" s="28"/>
      <c r="AE1976" s="28"/>
      <c r="AF1976" s="28"/>
    </row>
    <row r="1977" ht="57" spans="1:32">
      <c r="A1977" s="35" t="s">
        <v>71</v>
      </c>
      <c r="B1977" s="14" t="s">
        <v>6581</v>
      </c>
      <c r="C1977" s="14" t="s">
        <v>6582</v>
      </c>
      <c r="D1977" s="14" t="s">
        <v>123</v>
      </c>
      <c r="E1977" s="14" t="s">
        <v>131</v>
      </c>
      <c r="F1977" s="14" t="s">
        <v>106</v>
      </c>
      <c r="G1977" s="14" t="s">
        <v>6569</v>
      </c>
      <c r="H1977" s="14" t="s">
        <v>6577</v>
      </c>
      <c r="I1977" s="14">
        <v>380</v>
      </c>
      <c r="J1977" s="14">
        <v>190</v>
      </c>
      <c r="K1977" s="14"/>
      <c r="L1977" s="14">
        <v>190</v>
      </c>
      <c r="M1977" s="14"/>
      <c r="N1977" s="14"/>
      <c r="O1977" s="14">
        <v>190</v>
      </c>
      <c r="P1977" s="14"/>
      <c r="Q1977" s="14" t="s">
        <v>119</v>
      </c>
      <c r="R1977" s="14" t="s">
        <v>108</v>
      </c>
      <c r="S1977" s="14" t="s">
        <v>120</v>
      </c>
      <c r="T1977" s="14" t="s">
        <v>120</v>
      </c>
      <c r="U1977" s="14" t="s">
        <v>120</v>
      </c>
      <c r="V1977" s="14" t="s">
        <v>108</v>
      </c>
      <c r="W1977" s="14">
        <v>1101</v>
      </c>
      <c r="X1977" s="14">
        <v>4053</v>
      </c>
      <c r="Y1977" s="14">
        <v>4053</v>
      </c>
      <c r="Z1977" s="14" t="s">
        <v>6578</v>
      </c>
      <c r="AA1977" s="14" t="s">
        <v>6579</v>
      </c>
      <c r="AB1977" s="14" t="s">
        <v>6580</v>
      </c>
      <c r="AC1977" s="28"/>
      <c r="AD1977" s="28"/>
      <c r="AE1977" s="28"/>
      <c r="AF1977" s="28"/>
    </row>
    <row r="1978" ht="57" spans="1:32">
      <c r="A1978" s="35" t="s">
        <v>71</v>
      </c>
      <c r="B1978" s="14" t="s">
        <v>6583</v>
      </c>
      <c r="C1978" s="14" t="s">
        <v>6584</v>
      </c>
      <c r="D1978" s="14" t="s">
        <v>581</v>
      </c>
      <c r="E1978" s="14" t="s">
        <v>643</v>
      </c>
      <c r="F1978" s="14" t="s">
        <v>106</v>
      </c>
      <c r="G1978" s="14" t="s">
        <v>6569</v>
      </c>
      <c r="H1978" s="14" t="s">
        <v>6577</v>
      </c>
      <c r="I1978" s="14">
        <v>400</v>
      </c>
      <c r="J1978" s="14">
        <v>200</v>
      </c>
      <c r="K1978" s="14"/>
      <c r="L1978" s="14">
        <v>200</v>
      </c>
      <c r="M1978" s="14"/>
      <c r="N1978" s="14"/>
      <c r="O1978" s="14">
        <v>200</v>
      </c>
      <c r="P1978" s="14"/>
      <c r="Q1978" s="14" t="s">
        <v>119</v>
      </c>
      <c r="R1978" s="14" t="s">
        <v>108</v>
      </c>
      <c r="S1978" s="14" t="s">
        <v>120</v>
      </c>
      <c r="T1978" s="14" t="s">
        <v>120</v>
      </c>
      <c r="U1978" s="14" t="s">
        <v>120</v>
      </c>
      <c r="V1978" s="14" t="s">
        <v>108</v>
      </c>
      <c r="W1978" s="14">
        <v>244</v>
      </c>
      <c r="X1978" s="14">
        <v>865</v>
      </c>
      <c r="Y1978" s="14">
        <v>865</v>
      </c>
      <c r="Z1978" s="14" t="s">
        <v>6578</v>
      </c>
      <c r="AA1978" s="14" t="s">
        <v>6579</v>
      </c>
      <c r="AB1978" s="14" t="s">
        <v>6580</v>
      </c>
      <c r="AC1978" s="28"/>
      <c r="AD1978" s="28"/>
      <c r="AE1978" s="28"/>
      <c r="AF1978" s="28"/>
    </row>
    <row r="1979" ht="57" spans="1:32">
      <c r="A1979" s="35" t="s">
        <v>71</v>
      </c>
      <c r="B1979" s="14" t="s">
        <v>6585</v>
      </c>
      <c r="C1979" s="14" t="s">
        <v>6586</v>
      </c>
      <c r="D1979" s="14" t="s">
        <v>501</v>
      </c>
      <c r="E1979" s="14" t="s">
        <v>537</v>
      </c>
      <c r="F1979" s="14" t="s">
        <v>106</v>
      </c>
      <c r="G1979" s="14" t="s">
        <v>6569</v>
      </c>
      <c r="H1979" s="14" t="s">
        <v>6577</v>
      </c>
      <c r="I1979" s="14">
        <v>112</v>
      </c>
      <c r="J1979" s="14">
        <v>56</v>
      </c>
      <c r="K1979" s="14"/>
      <c r="L1979" s="14">
        <v>56</v>
      </c>
      <c r="M1979" s="14"/>
      <c r="N1979" s="14"/>
      <c r="O1979" s="14">
        <v>56</v>
      </c>
      <c r="P1979" s="14"/>
      <c r="Q1979" s="14" t="s">
        <v>119</v>
      </c>
      <c r="R1979" s="14" t="s">
        <v>108</v>
      </c>
      <c r="S1979" s="14" t="s">
        <v>120</v>
      </c>
      <c r="T1979" s="14" t="s">
        <v>120</v>
      </c>
      <c r="U1979" s="14" t="s">
        <v>120</v>
      </c>
      <c r="V1979" s="14" t="s">
        <v>108</v>
      </c>
      <c r="W1979" s="14">
        <v>334</v>
      </c>
      <c r="X1979" s="14">
        <v>1376</v>
      </c>
      <c r="Y1979" s="14">
        <v>1376</v>
      </c>
      <c r="Z1979" s="14" t="s">
        <v>6578</v>
      </c>
      <c r="AA1979" s="14" t="s">
        <v>6579</v>
      </c>
      <c r="AB1979" s="14" t="s">
        <v>6580</v>
      </c>
      <c r="AC1979" s="28"/>
      <c r="AD1979" s="28"/>
      <c r="AE1979" s="28"/>
      <c r="AF1979" s="28"/>
    </row>
    <row r="1980" ht="71.25" spans="1:32">
      <c r="A1980" s="35" t="s">
        <v>71</v>
      </c>
      <c r="B1980" s="14" t="s">
        <v>6587</v>
      </c>
      <c r="C1980" s="14" t="s">
        <v>6588</v>
      </c>
      <c r="D1980" s="14" t="s">
        <v>828</v>
      </c>
      <c r="E1980" s="14" t="s">
        <v>6589</v>
      </c>
      <c r="F1980" s="14" t="s">
        <v>106</v>
      </c>
      <c r="G1980" s="14" t="s">
        <v>6569</v>
      </c>
      <c r="H1980" s="14" t="s">
        <v>6577</v>
      </c>
      <c r="I1980" s="14">
        <v>230</v>
      </c>
      <c r="J1980" s="14">
        <v>115</v>
      </c>
      <c r="K1980" s="14"/>
      <c r="L1980" s="14">
        <v>115</v>
      </c>
      <c r="M1980" s="14"/>
      <c r="N1980" s="14"/>
      <c r="O1980" s="14">
        <v>115</v>
      </c>
      <c r="P1980" s="14"/>
      <c r="Q1980" s="14" t="s">
        <v>119</v>
      </c>
      <c r="R1980" s="14" t="s">
        <v>108</v>
      </c>
      <c r="S1980" s="14" t="s">
        <v>120</v>
      </c>
      <c r="T1980" s="14" t="s">
        <v>120</v>
      </c>
      <c r="U1980" s="14" t="s">
        <v>120</v>
      </c>
      <c r="V1980" s="14" t="s">
        <v>108</v>
      </c>
      <c r="W1980" s="14">
        <v>1744</v>
      </c>
      <c r="X1980" s="14">
        <v>6780</v>
      </c>
      <c r="Y1980" s="14">
        <v>6780</v>
      </c>
      <c r="Z1980" s="14" t="s">
        <v>6578</v>
      </c>
      <c r="AA1980" s="14" t="s">
        <v>6579</v>
      </c>
      <c r="AB1980" s="14" t="s">
        <v>6580</v>
      </c>
      <c r="AC1980" s="28"/>
      <c r="AD1980" s="28"/>
      <c r="AE1980" s="28"/>
      <c r="AF1980" s="28"/>
    </row>
    <row r="1981" ht="42.75" spans="1:32">
      <c r="A1981" s="34" t="s">
        <v>72</v>
      </c>
      <c r="B1981" s="14">
        <v>2</v>
      </c>
      <c r="C1981" s="14"/>
      <c r="D1981" s="14"/>
      <c r="E1981" s="14"/>
      <c r="F1981" s="14"/>
      <c r="G1981" s="14"/>
      <c r="H1981" s="14"/>
      <c r="I1981" s="14">
        <f t="shared" ref="I1981:P1981" si="52">SUM(I1982:I1983)</f>
        <v>668.28</v>
      </c>
      <c r="J1981" s="14">
        <f t="shared" si="52"/>
        <v>668.28</v>
      </c>
      <c r="K1981" s="14">
        <f t="shared" si="52"/>
        <v>0</v>
      </c>
      <c r="L1981" s="14">
        <f t="shared" si="52"/>
        <v>668.28</v>
      </c>
      <c r="M1981" s="14">
        <f t="shared" si="52"/>
        <v>0</v>
      </c>
      <c r="N1981" s="14">
        <f t="shared" si="52"/>
        <v>0</v>
      </c>
      <c r="O1981" s="14">
        <f t="shared" si="52"/>
        <v>0</v>
      </c>
      <c r="P1981" s="14">
        <f t="shared" si="52"/>
        <v>0</v>
      </c>
      <c r="Q1981" s="14"/>
      <c r="R1981" s="14"/>
      <c r="S1981" s="14"/>
      <c r="T1981" s="14"/>
      <c r="U1981" s="14"/>
      <c r="V1981" s="14"/>
      <c r="W1981" s="14"/>
      <c r="X1981" s="14"/>
      <c r="Y1981" s="14"/>
      <c r="Z1981" s="14"/>
      <c r="AA1981" s="14"/>
      <c r="AB1981" s="14"/>
      <c r="AC1981" s="28"/>
      <c r="AD1981" s="28"/>
      <c r="AE1981" s="28"/>
      <c r="AF1981" s="28"/>
    </row>
    <row r="1982" ht="42.75" spans="1:32">
      <c r="A1982" s="34" t="s">
        <v>72</v>
      </c>
      <c r="B1982" s="14" t="s">
        <v>6590</v>
      </c>
      <c r="C1982" s="14" t="s">
        <v>6591</v>
      </c>
      <c r="D1982" s="14" t="s">
        <v>6569</v>
      </c>
      <c r="E1982" s="14"/>
      <c r="F1982" s="14" t="s">
        <v>106</v>
      </c>
      <c r="G1982" s="14" t="s">
        <v>6580</v>
      </c>
      <c r="H1982" s="14" t="s">
        <v>6577</v>
      </c>
      <c r="I1982" s="14">
        <v>334.14</v>
      </c>
      <c r="J1982" s="14">
        <v>334.14</v>
      </c>
      <c r="K1982" s="14"/>
      <c r="L1982" s="14">
        <v>334.14</v>
      </c>
      <c r="M1982" s="14"/>
      <c r="N1982" s="14"/>
      <c r="O1982" s="14"/>
      <c r="P1982" s="14"/>
      <c r="Q1982" s="14" t="s">
        <v>119</v>
      </c>
      <c r="R1982" s="14" t="s">
        <v>108</v>
      </c>
      <c r="S1982" s="14" t="s">
        <v>120</v>
      </c>
      <c r="T1982" s="14" t="s">
        <v>120</v>
      </c>
      <c r="U1982" s="14" t="s">
        <v>120</v>
      </c>
      <c r="V1982" s="14" t="s">
        <v>108</v>
      </c>
      <c r="W1982" s="14"/>
      <c r="X1982" s="14"/>
      <c r="Y1982" s="14"/>
      <c r="Z1982" s="14" t="s">
        <v>6591</v>
      </c>
      <c r="AA1982" s="14" t="s">
        <v>6591</v>
      </c>
      <c r="AB1982" s="14" t="s">
        <v>6580</v>
      </c>
      <c r="AC1982" s="28"/>
      <c r="AD1982" s="28"/>
      <c r="AE1982" s="28"/>
      <c r="AF1982" s="28"/>
    </row>
    <row r="1983" ht="42.75" spans="1:32">
      <c r="A1983" s="34" t="s">
        <v>72</v>
      </c>
      <c r="B1983" s="14" t="s">
        <v>6592</v>
      </c>
      <c r="C1983" s="14" t="s">
        <v>6591</v>
      </c>
      <c r="D1983" s="14" t="s">
        <v>6569</v>
      </c>
      <c r="E1983" s="14"/>
      <c r="F1983" s="14" t="s">
        <v>106</v>
      </c>
      <c r="G1983" s="14" t="s">
        <v>6580</v>
      </c>
      <c r="H1983" s="14" t="s">
        <v>6577</v>
      </c>
      <c r="I1983" s="14">
        <v>334.14</v>
      </c>
      <c r="J1983" s="14">
        <v>334.14</v>
      </c>
      <c r="K1983" s="14"/>
      <c r="L1983" s="14">
        <v>334.14</v>
      </c>
      <c r="M1983" s="14"/>
      <c r="N1983" s="14"/>
      <c r="O1983" s="14"/>
      <c r="P1983" s="14"/>
      <c r="Q1983" s="14" t="s">
        <v>119</v>
      </c>
      <c r="R1983" s="14" t="s">
        <v>108</v>
      </c>
      <c r="S1983" s="14" t="s">
        <v>120</v>
      </c>
      <c r="T1983" s="14" t="s">
        <v>120</v>
      </c>
      <c r="U1983" s="14" t="s">
        <v>120</v>
      </c>
      <c r="V1983" s="14" t="s">
        <v>108</v>
      </c>
      <c r="W1983" s="14"/>
      <c r="X1983" s="14"/>
      <c r="Y1983" s="14"/>
      <c r="Z1983" s="14" t="s">
        <v>6591</v>
      </c>
      <c r="AA1983" s="14" t="s">
        <v>6591</v>
      </c>
      <c r="AB1983" s="14" t="s">
        <v>6580</v>
      </c>
      <c r="AC1983" s="28"/>
      <c r="AD1983" s="28"/>
      <c r="AE1983" s="28"/>
      <c r="AF1983" s="28"/>
    </row>
    <row r="1984" ht="28.5" spans="1:32">
      <c r="A1984" s="34" t="s">
        <v>73</v>
      </c>
      <c r="B1984" s="14">
        <f>B1985+B1988</f>
        <v>2</v>
      </c>
      <c r="C1984" s="14"/>
      <c r="D1984" s="14"/>
      <c r="E1984" s="14"/>
      <c r="F1984" s="14"/>
      <c r="G1984" s="14"/>
      <c r="H1984" s="14"/>
      <c r="I1984" s="14">
        <f t="shared" ref="I1984:P1984" si="53">I1985+I1988</f>
        <v>705</v>
      </c>
      <c r="J1984" s="14">
        <f t="shared" si="53"/>
        <v>600</v>
      </c>
      <c r="K1984" s="14">
        <f t="shared" si="53"/>
        <v>0</v>
      </c>
      <c r="L1984" s="14">
        <f t="shared" si="53"/>
        <v>600</v>
      </c>
      <c r="M1984" s="14">
        <f t="shared" si="53"/>
        <v>0</v>
      </c>
      <c r="N1984" s="14">
        <f t="shared" si="53"/>
        <v>0</v>
      </c>
      <c r="O1984" s="14">
        <f t="shared" si="53"/>
        <v>105</v>
      </c>
      <c r="P1984" s="14">
        <f t="shared" si="53"/>
        <v>0</v>
      </c>
      <c r="Q1984" s="28"/>
      <c r="R1984" s="28"/>
      <c r="S1984" s="28"/>
      <c r="T1984" s="28"/>
      <c r="U1984" s="28"/>
      <c r="V1984" s="28"/>
      <c r="W1984" s="28"/>
      <c r="X1984" s="28"/>
      <c r="Y1984" s="28"/>
      <c r="Z1984" s="28"/>
      <c r="AA1984" s="28"/>
      <c r="AB1984" s="14"/>
      <c r="AC1984" s="28"/>
      <c r="AD1984" s="28"/>
      <c r="AE1984" s="28"/>
      <c r="AF1984" s="28"/>
    </row>
    <row r="1985" spans="1:32">
      <c r="A1985" s="34" t="s">
        <v>74</v>
      </c>
      <c r="B1985" s="14">
        <f>B1986</f>
        <v>1</v>
      </c>
      <c r="C1985" s="14"/>
      <c r="D1985" s="14"/>
      <c r="E1985" s="14"/>
      <c r="F1985" s="14"/>
      <c r="G1985" s="14"/>
      <c r="H1985" s="14"/>
      <c r="I1985" s="14">
        <f t="shared" ref="I1985:P1985" si="54">I1986</f>
        <v>105</v>
      </c>
      <c r="J1985" s="14">
        <f t="shared" si="54"/>
        <v>0</v>
      </c>
      <c r="K1985" s="14">
        <f t="shared" si="54"/>
        <v>0</v>
      </c>
      <c r="L1985" s="14">
        <f t="shared" si="54"/>
        <v>0</v>
      </c>
      <c r="M1985" s="14">
        <f t="shared" si="54"/>
        <v>0</v>
      </c>
      <c r="N1985" s="14">
        <f t="shared" si="54"/>
        <v>0</v>
      </c>
      <c r="O1985" s="14">
        <f t="shared" si="54"/>
        <v>105</v>
      </c>
      <c r="P1985" s="14">
        <f t="shared" si="54"/>
        <v>0</v>
      </c>
      <c r="Q1985" s="28"/>
      <c r="R1985" s="28"/>
      <c r="S1985" s="28"/>
      <c r="T1985" s="28"/>
      <c r="U1985" s="28"/>
      <c r="V1985" s="28"/>
      <c r="W1985" s="28"/>
      <c r="X1985" s="28"/>
      <c r="Y1985" s="28"/>
      <c r="Z1985" s="28"/>
      <c r="AA1985" s="28"/>
      <c r="AB1985" s="14"/>
      <c r="AC1985" s="28"/>
      <c r="AD1985" s="28"/>
      <c r="AE1985" s="28"/>
      <c r="AF1985" s="28"/>
    </row>
    <row r="1986" ht="28.5" spans="1:32">
      <c r="A1986" s="17" t="s">
        <v>75</v>
      </c>
      <c r="B1986" s="14">
        <v>1</v>
      </c>
      <c r="C1986" s="28"/>
      <c r="D1986" s="28"/>
      <c r="E1986" s="28"/>
      <c r="F1986" s="28"/>
      <c r="G1986" s="28"/>
      <c r="H1986" s="28"/>
      <c r="I1986" s="28">
        <f t="shared" ref="I1986:P1986" si="55">SUM(I1987)</f>
        <v>105</v>
      </c>
      <c r="J1986" s="28">
        <f t="shared" si="55"/>
        <v>0</v>
      </c>
      <c r="K1986" s="28">
        <f t="shared" si="55"/>
        <v>0</v>
      </c>
      <c r="L1986" s="28">
        <f t="shared" si="55"/>
        <v>0</v>
      </c>
      <c r="M1986" s="28">
        <f t="shared" si="55"/>
        <v>0</v>
      </c>
      <c r="N1986" s="28">
        <f t="shared" si="55"/>
        <v>0</v>
      </c>
      <c r="O1986" s="28">
        <f t="shared" si="55"/>
        <v>105</v>
      </c>
      <c r="P1986" s="28">
        <f t="shared" si="55"/>
        <v>0</v>
      </c>
      <c r="Q1986" s="28"/>
      <c r="R1986" s="28"/>
      <c r="S1986" s="28"/>
      <c r="T1986" s="28"/>
      <c r="U1986" s="28"/>
      <c r="V1986" s="28"/>
      <c r="W1986" s="28"/>
      <c r="X1986" s="28"/>
      <c r="Y1986" s="28"/>
      <c r="Z1986" s="28"/>
      <c r="AA1986" s="28"/>
      <c r="AB1986" s="14"/>
      <c r="AC1986" s="28"/>
      <c r="AD1986" s="28"/>
      <c r="AE1986" s="28"/>
      <c r="AF1986" s="28"/>
    </row>
    <row r="1987" s="3" customFormat="1" ht="71.25" spans="1:2575">
      <c r="A1987" s="34" t="s">
        <v>75</v>
      </c>
      <c r="B1987" s="14" t="s">
        <v>6593</v>
      </c>
      <c r="C1987" s="14" t="s">
        <v>6594</v>
      </c>
      <c r="D1987" s="14" t="s">
        <v>857</v>
      </c>
      <c r="E1987" s="14" t="s">
        <v>903</v>
      </c>
      <c r="F1987" s="14" t="s">
        <v>106</v>
      </c>
      <c r="G1987" s="14" t="s">
        <v>903</v>
      </c>
      <c r="H1987" s="14" t="s">
        <v>5676</v>
      </c>
      <c r="I1987" s="14">
        <v>105</v>
      </c>
      <c r="J1987" s="14"/>
      <c r="K1987" s="14"/>
      <c r="L1987" s="14"/>
      <c r="M1987" s="14"/>
      <c r="N1987" s="14"/>
      <c r="O1987" s="14">
        <v>105</v>
      </c>
      <c r="P1987" s="14"/>
      <c r="Q1987" s="14" t="s">
        <v>119</v>
      </c>
      <c r="R1987" s="14" t="s">
        <v>108</v>
      </c>
      <c r="S1987" s="14" t="s">
        <v>108</v>
      </c>
      <c r="T1987" s="14" t="s">
        <v>108</v>
      </c>
      <c r="U1987" s="14" t="s">
        <v>108</v>
      </c>
      <c r="V1987" s="14" t="s">
        <v>120</v>
      </c>
      <c r="W1987" s="14">
        <v>70</v>
      </c>
      <c r="X1987" s="14">
        <v>180</v>
      </c>
      <c r="Y1987" s="14">
        <v>180</v>
      </c>
      <c r="Z1987" s="14" t="s">
        <v>6595</v>
      </c>
      <c r="AA1987" s="14" t="s">
        <v>6596</v>
      </c>
      <c r="AB1987" s="14" t="s">
        <v>857</v>
      </c>
      <c r="AC1987" s="2"/>
      <c r="AD1987" s="2"/>
      <c r="AE1987" s="2"/>
      <c r="AF1987" s="2"/>
      <c r="AJ1987" s="2"/>
      <c r="AK1987" s="2"/>
      <c r="AL1987" s="2"/>
      <c r="AM1987" s="2"/>
      <c r="AN1987" s="2"/>
      <c r="AO1987" s="2"/>
      <c r="AP1987" s="2"/>
      <c r="AQ1987" s="2"/>
      <c r="AR1987" s="2"/>
      <c r="AS1987" s="2"/>
      <c r="AT1987" s="2"/>
      <c r="AU1987" s="2"/>
      <c r="AV1987" s="2"/>
      <c r="AW1987" s="2"/>
      <c r="AX1987" s="2"/>
      <c r="AY1987" s="2"/>
      <c r="AZ1987" s="2"/>
      <c r="BA1987" s="2"/>
      <c r="BB1987" s="2"/>
      <c r="BC1987" s="2"/>
      <c r="BD1987" s="2"/>
      <c r="BE1987" s="2"/>
      <c r="BF1987" s="2"/>
      <c r="BG1987" s="2"/>
      <c r="BH1987" s="2"/>
      <c r="BI1987" s="2"/>
      <c r="BJ1987" s="2"/>
      <c r="BK1987" s="2"/>
      <c r="BL1987" s="2"/>
      <c r="BM1987" s="2"/>
      <c r="BN1987" s="2"/>
      <c r="BO1987" s="2"/>
      <c r="BP1987" s="2"/>
      <c r="BQ1987" s="2"/>
      <c r="BR1987" s="2"/>
      <c r="BS1987" s="2"/>
      <c r="BT1987" s="2"/>
      <c r="BU1987" s="2"/>
      <c r="BV1987" s="2"/>
      <c r="BW1987" s="2"/>
      <c r="BX1987" s="2"/>
      <c r="BY1987" s="2"/>
      <c r="BZ1987" s="2"/>
      <c r="CA1987" s="2"/>
      <c r="CB1987" s="2"/>
      <c r="CC1987" s="2"/>
      <c r="CD1987" s="2"/>
      <c r="CE1987" s="2"/>
      <c r="CF1987" s="2"/>
      <c r="CG1987" s="2"/>
      <c r="CH1987" s="2"/>
      <c r="CI1987" s="2"/>
      <c r="CJ1987" s="2"/>
      <c r="CK1987" s="2"/>
      <c r="CL1987" s="2"/>
      <c r="CM1987" s="2"/>
      <c r="CN1987" s="2"/>
      <c r="CO1987" s="2"/>
      <c r="CP1987" s="2"/>
      <c r="CQ1987" s="2"/>
      <c r="CR1987" s="2"/>
      <c r="CS1987" s="2"/>
      <c r="CT1987" s="2"/>
      <c r="CU1987" s="2"/>
      <c r="CV1987" s="2"/>
      <c r="CW1987" s="2"/>
      <c r="CX1987" s="2"/>
      <c r="CY1987" s="2"/>
      <c r="CZ1987" s="2"/>
      <c r="DA1987" s="2"/>
      <c r="DB1987" s="2"/>
      <c r="DC1987" s="2"/>
      <c r="DD1987" s="2"/>
      <c r="DE1987" s="2"/>
      <c r="DF1987" s="2"/>
      <c r="DG1987" s="2"/>
      <c r="DH1987" s="2"/>
      <c r="DI1987" s="2"/>
      <c r="DJ1987" s="2"/>
      <c r="DK1987" s="2"/>
      <c r="DL1987" s="2"/>
      <c r="DM1987" s="2"/>
      <c r="DN1987" s="2"/>
      <c r="DO1987" s="2"/>
      <c r="DP1987" s="2"/>
      <c r="DQ1987" s="2"/>
      <c r="DR1987" s="2"/>
      <c r="DS1987" s="2"/>
      <c r="DT1987" s="2"/>
      <c r="DU1987" s="2"/>
      <c r="DV1987" s="2"/>
      <c r="DW1987" s="2"/>
      <c r="DX1987" s="2"/>
      <c r="DY1987" s="2"/>
      <c r="DZ1987" s="2"/>
      <c r="EA1987" s="2"/>
      <c r="EB1987" s="2"/>
      <c r="EC1987" s="2"/>
      <c r="ED1987" s="2"/>
      <c r="EE1987" s="2"/>
      <c r="EF1987" s="2"/>
      <c r="EG1987" s="2"/>
      <c r="EH1987" s="2"/>
      <c r="EI1987" s="2"/>
      <c r="EJ1987" s="2"/>
      <c r="EK1987" s="2"/>
      <c r="EL1987" s="2"/>
      <c r="EM1987" s="2"/>
      <c r="EN1987" s="2"/>
      <c r="EO1987" s="2"/>
      <c r="EP1987" s="2"/>
      <c r="EQ1987" s="2"/>
      <c r="ER1987" s="2"/>
      <c r="ES1987" s="2"/>
      <c r="ET1987" s="2"/>
      <c r="EU1987" s="2"/>
      <c r="EV1987" s="2"/>
      <c r="EW1987" s="2"/>
      <c r="EX1987" s="2"/>
      <c r="EY1987" s="2"/>
      <c r="EZ1987" s="2"/>
      <c r="FA1987" s="2"/>
      <c r="FB1987" s="2"/>
      <c r="FC1987" s="2"/>
      <c r="FD1987" s="2"/>
      <c r="FE1987" s="2"/>
      <c r="FF1987" s="2"/>
      <c r="FG1987" s="2"/>
      <c r="FH1987" s="2"/>
      <c r="FI1987" s="2"/>
      <c r="FJ1987" s="2"/>
      <c r="FK1987" s="2"/>
      <c r="FL1987" s="2"/>
      <c r="FM1987" s="2"/>
      <c r="FN1987" s="2"/>
      <c r="FO1987" s="2"/>
      <c r="FP1987" s="2"/>
      <c r="FQ1987" s="2"/>
      <c r="FR1987" s="2"/>
      <c r="FS1987" s="2"/>
      <c r="FT1987" s="2"/>
      <c r="FU1987" s="2"/>
      <c r="FV1987" s="2"/>
      <c r="FW1987" s="2"/>
      <c r="FX1987" s="2"/>
      <c r="FY1987" s="2"/>
      <c r="FZ1987" s="2"/>
      <c r="GA1987" s="2"/>
      <c r="GB1987" s="2"/>
      <c r="GC1987" s="2"/>
      <c r="GD1987" s="2"/>
      <c r="GE1987" s="2"/>
      <c r="GF1987" s="2"/>
      <c r="GG1987" s="2"/>
      <c r="GH1987" s="2"/>
      <c r="GI1987" s="2"/>
      <c r="GJ1987" s="2"/>
      <c r="GK1987" s="2"/>
      <c r="GL1987" s="2"/>
      <c r="GM1987" s="2"/>
      <c r="GN1987" s="2"/>
      <c r="GO1987" s="2"/>
      <c r="GP1987" s="2"/>
      <c r="GQ1987" s="2"/>
      <c r="GR1987" s="2"/>
      <c r="GS1987" s="2"/>
      <c r="GT1987" s="2"/>
      <c r="GU1987" s="2"/>
      <c r="GV1987" s="2"/>
      <c r="GW1987" s="2"/>
      <c r="GX1987" s="2"/>
      <c r="GY1987" s="2"/>
      <c r="GZ1987" s="2"/>
      <c r="HA1987" s="2"/>
      <c r="HB1987" s="2"/>
      <c r="HC1987" s="2"/>
      <c r="HD1987" s="2"/>
      <c r="HE1987" s="2"/>
      <c r="HF1987" s="2"/>
      <c r="HG1987" s="2"/>
      <c r="HH1987" s="2"/>
      <c r="HI1987" s="2"/>
      <c r="HJ1987" s="2"/>
      <c r="HK1987" s="2"/>
      <c r="HL1987" s="2"/>
      <c r="HM1987" s="2"/>
      <c r="HN1987" s="2"/>
      <c r="HO1987" s="2"/>
      <c r="HP1987" s="2"/>
      <c r="HQ1987" s="2"/>
      <c r="HR1987" s="2"/>
      <c r="HS1987" s="2"/>
      <c r="HT1987" s="2"/>
      <c r="HU1987" s="2"/>
      <c r="HV1987" s="2"/>
      <c r="HW1987" s="2"/>
      <c r="HX1987" s="2"/>
      <c r="HY1987" s="2"/>
      <c r="HZ1987" s="2"/>
      <c r="IA1987" s="2"/>
      <c r="IB1987" s="2"/>
      <c r="IC1987" s="2"/>
      <c r="ID1987" s="2"/>
      <c r="IE1987" s="2"/>
      <c r="IF1987" s="2"/>
      <c r="IG1987" s="2"/>
      <c r="IH1987" s="2"/>
      <c r="II1987" s="2"/>
      <c r="IJ1987" s="2"/>
      <c r="IK1987" s="2"/>
      <c r="IL1987" s="2"/>
      <c r="IM1987" s="2"/>
      <c r="IN1987" s="2"/>
      <c r="IO1987" s="2"/>
      <c r="IP1987" s="2"/>
      <c r="IQ1987" s="2"/>
      <c r="IR1987" s="2"/>
      <c r="IS1987" s="2"/>
      <c r="IT1987" s="2"/>
      <c r="IU1987" s="2"/>
      <c r="IV1987" s="2"/>
      <c r="IW1987" s="2"/>
      <c r="IX1987" s="2"/>
      <c r="IY1987" s="2"/>
      <c r="IZ1987" s="2"/>
      <c r="JA1987" s="2"/>
      <c r="JB1987" s="2"/>
      <c r="JC1987" s="2"/>
      <c r="JD1987" s="2"/>
      <c r="JE1987" s="2"/>
      <c r="JF1987" s="2"/>
      <c r="JG1987" s="2"/>
      <c r="JH1987" s="2"/>
      <c r="JI1987" s="2"/>
      <c r="JJ1987" s="2"/>
      <c r="JK1987" s="2"/>
      <c r="JL1987" s="2"/>
      <c r="JM1987" s="2"/>
      <c r="JN1987" s="2"/>
      <c r="JO1987" s="2"/>
      <c r="JP1987" s="2"/>
      <c r="JQ1987" s="2"/>
      <c r="JR1987" s="2"/>
      <c r="JS1987" s="2"/>
      <c r="JT1987" s="2"/>
      <c r="JU1987" s="2"/>
      <c r="JV1987" s="2"/>
      <c r="JW1987" s="2"/>
      <c r="JX1987" s="2"/>
      <c r="JY1987" s="2"/>
      <c r="JZ1987" s="2"/>
      <c r="KA1987" s="2"/>
      <c r="KB1987" s="2"/>
      <c r="KC1987" s="2"/>
      <c r="KD1987" s="2"/>
      <c r="KE1987" s="2"/>
      <c r="KF1987" s="2"/>
      <c r="KG1987" s="2"/>
      <c r="KH1987" s="2"/>
      <c r="KI1987" s="2"/>
      <c r="KJ1987" s="2"/>
      <c r="KK1987" s="2"/>
      <c r="KL1987" s="2"/>
      <c r="KM1987" s="2"/>
      <c r="KN1987" s="2"/>
      <c r="KO1987" s="2"/>
      <c r="KP1987" s="2"/>
      <c r="KQ1987" s="2"/>
      <c r="KR1987" s="2"/>
      <c r="KS1987" s="2"/>
      <c r="KT1987" s="2"/>
      <c r="KU1987" s="2"/>
      <c r="KV1987" s="2"/>
      <c r="KW1987" s="2"/>
      <c r="KX1987" s="2"/>
      <c r="KY1987" s="2"/>
      <c r="KZ1987" s="2"/>
      <c r="LA1987" s="2"/>
      <c r="LB1987" s="2"/>
      <c r="LC1987" s="2"/>
      <c r="LD1987" s="2"/>
      <c r="LE1987" s="2"/>
      <c r="LF1987" s="2"/>
      <c r="LG1987" s="2"/>
      <c r="LH1987" s="2"/>
      <c r="LI1987" s="2"/>
      <c r="LJ1987" s="2"/>
      <c r="LK1987" s="2"/>
      <c r="LL1987" s="2"/>
      <c r="LM1987" s="2"/>
      <c r="LN1987" s="2"/>
      <c r="LO1987" s="2"/>
      <c r="LP1987" s="2"/>
      <c r="LQ1987" s="2"/>
      <c r="LR1987" s="2"/>
      <c r="LS1987" s="2"/>
      <c r="LT1987" s="2"/>
      <c r="LU1987" s="2"/>
      <c r="LV1987" s="2"/>
      <c r="LW1987" s="2"/>
      <c r="LX1987" s="2"/>
      <c r="LY1987" s="2"/>
      <c r="LZ1987" s="2"/>
      <c r="MA1987" s="2"/>
      <c r="MB1987" s="2"/>
      <c r="MC1987" s="2"/>
      <c r="MD1987" s="2"/>
      <c r="ME1987" s="2"/>
      <c r="MF1987" s="2"/>
      <c r="MG1987" s="2"/>
      <c r="MH1987" s="2"/>
      <c r="MI1987" s="2"/>
      <c r="MJ1987" s="2"/>
      <c r="MK1987" s="2"/>
      <c r="ML1987" s="2"/>
      <c r="MM1987" s="2"/>
      <c r="MN1987" s="2"/>
      <c r="MO1987" s="2"/>
      <c r="MP1987" s="2"/>
      <c r="MQ1987" s="2"/>
      <c r="MR1987" s="2"/>
      <c r="MS1987" s="2"/>
      <c r="MT1987" s="2"/>
      <c r="MU1987" s="2"/>
      <c r="MV1987" s="2"/>
      <c r="MW1987" s="2"/>
      <c r="MX1987" s="2"/>
      <c r="MY1987" s="2"/>
      <c r="MZ1987" s="2"/>
      <c r="NA1987" s="2"/>
      <c r="NB1987" s="2"/>
      <c r="NC1987" s="2"/>
      <c r="ND1987" s="2"/>
      <c r="NE1987" s="2"/>
      <c r="NF1987" s="2"/>
      <c r="NG1987" s="2"/>
      <c r="NH1987" s="2"/>
      <c r="NI1987" s="2"/>
      <c r="NJ1987" s="2"/>
      <c r="NK1987" s="2"/>
      <c r="NL1987" s="2"/>
      <c r="NM1987" s="2"/>
      <c r="NN1987" s="2"/>
      <c r="NO1987" s="2"/>
      <c r="NP1987" s="2"/>
      <c r="NQ1987" s="2"/>
      <c r="NR1987" s="2"/>
      <c r="NS1987" s="2"/>
      <c r="NT1987" s="2"/>
      <c r="NU1987" s="2"/>
      <c r="NV1987" s="2"/>
      <c r="NW1987" s="2"/>
      <c r="NX1987" s="2"/>
      <c r="NY1987" s="2"/>
      <c r="NZ1987" s="2"/>
      <c r="OA1987" s="2"/>
      <c r="OB1987" s="2"/>
      <c r="OC1987" s="2"/>
      <c r="OD1987" s="2"/>
      <c r="OE1987" s="2"/>
      <c r="OF1987" s="2"/>
      <c r="OG1987" s="2"/>
      <c r="OH1987" s="2"/>
      <c r="OI1987" s="2"/>
      <c r="OJ1987" s="2"/>
      <c r="OK1987" s="2"/>
      <c r="OL1987" s="2"/>
      <c r="OM1987" s="2"/>
      <c r="ON1987" s="2"/>
      <c r="OO1987" s="2"/>
      <c r="OP1987" s="2"/>
      <c r="OQ1987" s="2"/>
      <c r="OR1987" s="2"/>
      <c r="OS1987" s="2"/>
      <c r="OT1987" s="2"/>
      <c r="OU1987" s="2"/>
      <c r="OV1987" s="2"/>
      <c r="OW1987" s="2"/>
      <c r="OX1987" s="2"/>
      <c r="OY1987" s="2"/>
      <c r="OZ1987" s="2"/>
      <c r="PA1987" s="2"/>
      <c r="PB1987" s="2"/>
      <c r="PC1987" s="2"/>
      <c r="PD1987" s="2"/>
      <c r="PE1987" s="2"/>
      <c r="PF1987" s="2"/>
      <c r="PG1987" s="2"/>
      <c r="PH1987" s="2"/>
      <c r="PI1987" s="2"/>
      <c r="PJ1987" s="2"/>
      <c r="PK1987" s="2"/>
      <c r="PL1987" s="2"/>
      <c r="PM1987" s="2"/>
      <c r="PN1987" s="2"/>
      <c r="PO1987" s="2"/>
      <c r="PP1987" s="2"/>
      <c r="PQ1987" s="2"/>
      <c r="PR1987" s="2"/>
      <c r="PS1987" s="2"/>
      <c r="PT1987" s="2"/>
      <c r="PU1987" s="2"/>
      <c r="PV1987" s="2"/>
      <c r="PW1987" s="2"/>
      <c r="PX1987" s="2"/>
      <c r="PY1987" s="2"/>
      <c r="PZ1987" s="2"/>
      <c r="QA1987" s="2"/>
      <c r="QB1987" s="2"/>
      <c r="QC1987" s="2"/>
      <c r="QD1987" s="2"/>
      <c r="QE1987" s="2"/>
      <c r="QF1987" s="2"/>
      <c r="QG1987" s="2"/>
      <c r="QH1987" s="2"/>
      <c r="QI1987" s="2"/>
      <c r="QJ1987" s="2"/>
      <c r="QK1987" s="2"/>
      <c r="QL1987" s="2"/>
      <c r="QM1987" s="2"/>
      <c r="QN1987" s="2"/>
      <c r="QO1987" s="2"/>
      <c r="QP1987" s="2"/>
      <c r="QQ1987" s="2"/>
      <c r="QR1987" s="2"/>
      <c r="QS1987" s="2"/>
      <c r="QT1987" s="2"/>
      <c r="QU1987" s="2"/>
      <c r="QV1987" s="2"/>
      <c r="QW1987" s="2"/>
      <c r="QX1987" s="2"/>
      <c r="QY1987" s="2"/>
      <c r="QZ1987" s="2"/>
      <c r="RA1987" s="2"/>
      <c r="RB1987" s="2"/>
      <c r="RC1987" s="2"/>
      <c r="RD1987" s="2"/>
      <c r="RE1987" s="2"/>
      <c r="RF1987" s="2"/>
      <c r="RG1987" s="2"/>
      <c r="RH1987" s="2"/>
      <c r="RI1987" s="2"/>
      <c r="RJ1987" s="2"/>
      <c r="RK1987" s="2"/>
      <c r="RL1987" s="2"/>
      <c r="RM1987" s="2"/>
      <c r="RN1987" s="2"/>
      <c r="RO1987" s="2"/>
      <c r="RP1987" s="2"/>
      <c r="RQ1987" s="2"/>
      <c r="RR1987" s="2"/>
      <c r="RS1987" s="2"/>
      <c r="RT1987" s="2"/>
      <c r="RU1987" s="2"/>
      <c r="RV1987" s="2"/>
      <c r="RW1987" s="2"/>
      <c r="RX1987" s="2"/>
      <c r="RY1987" s="2"/>
      <c r="RZ1987" s="2"/>
      <c r="SA1987" s="2"/>
      <c r="SB1987" s="2"/>
      <c r="SC1987" s="2"/>
      <c r="SD1987" s="2"/>
      <c r="SE1987" s="2"/>
      <c r="SF1987" s="2"/>
      <c r="SG1987" s="2"/>
      <c r="SH1987" s="2"/>
      <c r="SI1987" s="2"/>
      <c r="SJ1987" s="2"/>
      <c r="SK1987" s="2"/>
      <c r="SL1987" s="2"/>
      <c r="SM1987" s="2"/>
      <c r="SN1987" s="2"/>
      <c r="SO1987" s="2"/>
      <c r="SP1987" s="2"/>
      <c r="SQ1987" s="2"/>
      <c r="SR1987" s="2"/>
      <c r="SS1987" s="2"/>
      <c r="ST1987" s="2"/>
      <c r="SU1987" s="2"/>
      <c r="SV1987" s="2"/>
      <c r="SW1987" s="2"/>
      <c r="SX1987" s="2"/>
      <c r="SY1987" s="2"/>
      <c r="SZ1987" s="2"/>
      <c r="TA1987" s="2"/>
      <c r="TB1987" s="2"/>
      <c r="TC1987" s="2"/>
      <c r="TD1987" s="2"/>
      <c r="TE1987" s="2"/>
      <c r="TF1987" s="2"/>
      <c r="TG1987" s="2"/>
      <c r="TH1987" s="2"/>
      <c r="TI1987" s="2"/>
      <c r="TJ1987" s="2"/>
      <c r="TK1987" s="2"/>
      <c r="TL1987" s="2"/>
      <c r="TM1987" s="2"/>
      <c r="TN1987" s="2"/>
      <c r="TO1987" s="2"/>
      <c r="TP1987" s="2"/>
      <c r="TQ1987" s="2"/>
      <c r="TR1987" s="2"/>
      <c r="TS1987" s="2"/>
      <c r="TT1987" s="2"/>
      <c r="TU1987" s="2"/>
      <c r="TV1987" s="2"/>
      <c r="TW1987" s="2"/>
      <c r="TX1987" s="2"/>
      <c r="TY1987" s="2"/>
      <c r="TZ1987" s="2"/>
      <c r="UA1987" s="2"/>
      <c r="UB1987" s="2"/>
      <c r="UC1987" s="2"/>
      <c r="UD1987" s="2"/>
      <c r="UE1987" s="2"/>
      <c r="UF1987" s="2"/>
      <c r="UG1987" s="2"/>
      <c r="UH1987" s="2"/>
      <c r="UI1987" s="2"/>
      <c r="UJ1987" s="2"/>
      <c r="UK1987" s="2"/>
      <c r="UL1987" s="2"/>
      <c r="UM1987" s="2"/>
      <c r="UN1987" s="2"/>
      <c r="UO1987" s="2"/>
      <c r="UP1987" s="2"/>
      <c r="UQ1987" s="2"/>
      <c r="UR1987" s="2"/>
      <c r="US1987" s="2"/>
      <c r="UT1987" s="2"/>
      <c r="UU1987" s="2"/>
      <c r="UV1987" s="2"/>
      <c r="UW1987" s="2"/>
      <c r="UX1987" s="2"/>
      <c r="UY1987" s="2"/>
      <c r="UZ1987" s="2"/>
      <c r="VA1987" s="2"/>
      <c r="VB1987" s="2"/>
      <c r="VC1987" s="2"/>
      <c r="VD1987" s="2"/>
      <c r="VE1987" s="2"/>
      <c r="VF1987" s="2"/>
      <c r="VG1987" s="2"/>
      <c r="VH1987" s="2"/>
      <c r="VI1987" s="2"/>
      <c r="VJ1987" s="2"/>
      <c r="VK1987" s="2"/>
      <c r="VL1987" s="2"/>
      <c r="VM1987" s="2"/>
      <c r="VN1987" s="2"/>
      <c r="VO1987" s="2"/>
      <c r="VP1987" s="2"/>
      <c r="VQ1987" s="2"/>
      <c r="VR1987" s="2"/>
      <c r="VS1987" s="2"/>
      <c r="VT1987" s="2"/>
      <c r="VU1987" s="2"/>
      <c r="VV1987" s="2"/>
      <c r="VW1987" s="2"/>
      <c r="VX1987" s="2"/>
      <c r="VY1987" s="2"/>
      <c r="VZ1987" s="2"/>
      <c r="WA1987" s="2"/>
      <c r="WB1987" s="2"/>
      <c r="WC1987" s="2"/>
      <c r="WD1987" s="2"/>
      <c r="WE1987" s="2"/>
      <c r="WF1987" s="2"/>
      <c r="WG1987" s="2"/>
      <c r="WH1987" s="2"/>
      <c r="WI1987" s="2"/>
      <c r="WJ1987" s="2"/>
      <c r="WK1987" s="2"/>
      <c r="WL1987" s="2"/>
      <c r="WM1987" s="2"/>
      <c r="WN1987" s="2"/>
      <c r="WO1987" s="2"/>
      <c r="WP1987" s="2"/>
      <c r="WQ1987" s="2"/>
      <c r="WR1987" s="2"/>
      <c r="WS1987" s="2"/>
      <c r="WT1987" s="2"/>
      <c r="WU1987" s="2"/>
      <c r="WV1987" s="2"/>
      <c r="WW1987" s="2"/>
      <c r="WX1987" s="2"/>
      <c r="WY1987" s="2"/>
      <c r="WZ1987" s="2"/>
      <c r="XA1987" s="2"/>
      <c r="XB1987" s="2"/>
      <c r="XC1987" s="2"/>
      <c r="XD1987" s="2"/>
      <c r="XE1987" s="2"/>
      <c r="XF1987" s="2"/>
      <c r="XG1987" s="2"/>
      <c r="XH1987" s="2"/>
      <c r="XI1987" s="2"/>
      <c r="XJ1987" s="2"/>
      <c r="XK1987" s="2"/>
      <c r="XL1987" s="2"/>
      <c r="XM1987" s="2"/>
      <c r="XN1987" s="2"/>
      <c r="XO1987" s="2"/>
      <c r="XP1987" s="2"/>
      <c r="XQ1987" s="2"/>
      <c r="XR1987" s="2"/>
      <c r="XS1987" s="2"/>
      <c r="XT1987" s="2"/>
      <c r="XU1987" s="2"/>
      <c r="XV1987" s="2"/>
      <c r="XW1987" s="2"/>
      <c r="XX1987" s="2"/>
      <c r="XY1987" s="2"/>
      <c r="XZ1987" s="2"/>
      <c r="YA1987" s="2"/>
      <c r="YB1987" s="2"/>
      <c r="YC1987" s="2"/>
      <c r="YD1987" s="2"/>
      <c r="YE1987" s="2"/>
      <c r="YF1987" s="2"/>
      <c r="YG1987" s="2"/>
      <c r="YH1987" s="2"/>
      <c r="YI1987" s="2"/>
      <c r="YJ1987" s="2"/>
      <c r="YK1987" s="2"/>
      <c r="YL1987" s="2"/>
      <c r="YM1987" s="2"/>
      <c r="YN1987" s="2"/>
      <c r="YO1987" s="2"/>
      <c r="YP1987" s="2"/>
      <c r="YQ1987" s="2"/>
      <c r="YR1987" s="2"/>
      <c r="YS1987" s="2"/>
      <c r="YT1987" s="2"/>
      <c r="YU1987" s="2"/>
      <c r="YV1987" s="2"/>
      <c r="YW1987" s="2"/>
      <c r="YX1987" s="2"/>
      <c r="YY1987" s="2"/>
      <c r="YZ1987" s="2"/>
      <c r="ZA1987" s="2"/>
      <c r="ZB1987" s="2"/>
      <c r="ZC1987" s="2"/>
      <c r="ZD1987" s="2"/>
      <c r="ZE1987" s="2"/>
      <c r="ZF1987" s="2"/>
      <c r="ZG1987" s="2"/>
      <c r="ZH1987" s="2"/>
      <c r="ZI1987" s="2"/>
      <c r="ZJ1987" s="2"/>
      <c r="ZK1987" s="2"/>
      <c r="ZL1987" s="2"/>
      <c r="ZM1987" s="2"/>
      <c r="ZN1987" s="2"/>
      <c r="ZO1987" s="2"/>
      <c r="ZP1987" s="2"/>
      <c r="ZQ1987" s="2"/>
      <c r="ZR1987" s="2"/>
      <c r="ZS1987" s="2"/>
      <c r="ZT1987" s="2"/>
      <c r="ZU1987" s="2"/>
      <c r="ZV1987" s="2"/>
      <c r="ZW1987" s="2"/>
      <c r="ZX1987" s="2"/>
      <c r="ZY1987" s="2"/>
      <c r="ZZ1987" s="2"/>
      <c r="AAA1987" s="2"/>
      <c r="AAB1987" s="2"/>
      <c r="AAC1987" s="2"/>
      <c r="AAD1987" s="2"/>
      <c r="AAE1987" s="2"/>
      <c r="AAF1987" s="2"/>
      <c r="AAG1987" s="2"/>
      <c r="AAH1987" s="2"/>
      <c r="AAI1987" s="2"/>
      <c r="AAJ1987" s="2"/>
      <c r="AAK1987" s="2"/>
      <c r="AAL1987" s="2"/>
      <c r="AAM1987" s="2"/>
      <c r="AAN1987" s="2"/>
      <c r="AAO1987" s="2"/>
      <c r="AAP1987" s="2"/>
      <c r="AAQ1987" s="2"/>
      <c r="AAR1987" s="2"/>
      <c r="AAS1987" s="2"/>
      <c r="AAT1987" s="2"/>
      <c r="AAU1987" s="2"/>
      <c r="AAV1987" s="2"/>
      <c r="AAW1987" s="2"/>
      <c r="AAX1987" s="2"/>
      <c r="AAY1987" s="2"/>
      <c r="AAZ1987" s="2"/>
      <c r="ABA1987" s="2"/>
      <c r="ABB1987" s="2"/>
      <c r="ABC1987" s="2"/>
      <c r="ABD1987" s="2"/>
      <c r="ABE1987" s="2"/>
      <c r="ABF1987" s="2"/>
      <c r="ABG1987" s="2"/>
      <c r="ABH1987" s="2"/>
      <c r="ABI1987" s="2"/>
      <c r="ABJ1987" s="2"/>
      <c r="ABK1987" s="2"/>
      <c r="ABL1987" s="2"/>
      <c r="ABM1987" s="2"/>
      <c r="ABN1987" s="2"/>
      <c r="ABO1987" s="2"/>
      <c r="ABP1987" s="2"/>
      <c r="ABQ1987" s="2"/>
      <c r="ABR1987" s="2"/>
      <c r="ABS1987" s="2"/>
      <c r="ABT1987" s="2"/>
      <c r="ABU1987" s="2"/>
      <c r="ABV1987" s="2"/>
      <c r="ABW1987" s="2"/>
      <c r="ABX1987" s="2"/>
      <c r="ABY1987" s="2"/>
      <c r="ABZ1987" s="2"/>
      <c r="ACA1987" s="2"/>
      <c r="ACB1987" s="2"/>
      <c r="ACC1987" s="2"/>
      <c r="ACD1987" s="2"/>
      <c r="ACE1987" s="2"/>
      <c r="ACF1987" s="2"/>
      <c r="ACG1987" s="2"/>
      <c r="ACH1987" s="2"/>
      <c r="ACI1987" s="2"/>
      <c r="ACJ1987" s="2"/>
      <c r="ACK1987" s="2"/>
      <c r="ACL1987" s="2"/>
      <c r="ACM1987" s="2"/>
      <c r="ACN1987" s="2"/>
      <c r="ACO1987" s="2"/>
      <c r="ACP1987" s="2"/>
      <c r="ACQ1987" s="2"/>
      <c r="ACR1987" s="2"/>
      <c r="ACS1987" s="2"/>
      <c r="ACT1987" s="2"/>
      <c r="ACU1987" s="2"/>
      <c r="ACV1987" s="2"/>
      <c r="ACW1987" s="2"/>
      <c r="ACX1987" s="2"/>
      <c r="ACY1987" s="2"/>
      <c r="ACZ1987" s="2"/>
      <c r="ADA1987" s="2"/>
      <c r="ADB1987" s="2"/>
      <c r="ADC1987" s="2"/>
      <c r="ADD1987" s="2"/>
      <c r="ADE1987" s="2"/>
      <c r="ADF1987" s="2"/>
      <c r="ADG1987" s="2"/>
      <c r="ADH1987" s="2"/>
      <c r="ADI1987" s="2"/>
      <c r="ADJ1987" s="2"/>
      <c r="ADK1987" s="2"/>
      <c r="ADL1987" s="2"/>
      <c r="ADM1987" s="2"/>
      <c r="ADN1987" s="2"/>
      <c r="ADO1987" s="2"/>
      <c r="ADP1987" s="2"/>
      <c r="ADQ1987" s="2"/>
      <c r="ADR1987" s="2"/>
      <c r="ADS1987" s="2"/>
      <c r="ADT1987" s="2"/>
      <c r="ADU1987" s="2"/>
      <c r="ADV1987" s="2"/>
      <c r="ADW1987" s="2"/>
      <c r="ADX1987" s="2"/>
      <c r="ADY1987" s="2"/>
      <c r="ADZ1987" s="2"/>
      <c r="AEA1987" s="2"/>
      <c r="AEB1987" s="2"/>
      <c r="AEC1987" s="2"/>
      <c r="AED1987" s="2"/>
      <c r="AEE1987" s="2"/>
      <c r="AEF1987" s="2"/>
      <c r="AEG1987" s="2"/>
      <c r="AEH1987" s="2"/>
      <c r="AEI1987" s="2"/>
      <c r="AEJ1987" s="2"/>
      <c r="AEK1987" s="2"/>
      <c r="AEL1987" s="2"/>
      <c r="AEM1987" s="2"/>
      <c r="AEN1987" s="2"/>
      <c r="AEO1987" s="2"/>
      <c r="AEP1987" s="2"/>
      <c r="AEQ1987" s="2"/>
      <c r="AER1987" s="2"/>
      <c r="AES1987" s="2"/>
      <c r="AET1987" s="2"/>
      <c r="AEU1987" s="2"/>
      <c r="AEV1987" s="2"/>
      <c r="AEW1987" s="2"/>
      <c r="AEX1987" s="2"/>
      <c r="AEY1987" s="2"/>
      <c r="AEZ1987" s="2"/>
      <c r="AFA1987" s="2"/>
      <c r="AFB1987" s="2"/>
      <c r="AFC1987" s="2"/>
      <c r="AFD1987" s="2"/>
      <c r="AFE1987" s="2"/>
      <c r="AFF1987" s="2"/>
      <c r="AFG1987" s="2"/>
      <c r="AFH1987" s="2"/>
      <c r="AFI1987" s="2"/>
      <c r="AFJ1987" s="2"/>
      <c r="AFK1987" s="2"/>
      <c r="AFL1987" s="2"/>
      <c r="AFM1987" s="2"/>
      <c r="AFN1987" s="2"/>
      <c r="AFO1987" s="2"/>
      <c r="AFP1987" s="2"/>
      <c r="AFQ1987" s="2"/>
      <c r="AFR1987" s="2"/>
      <c r="AFS1987" s="2"/>
      <c r="AFT1987" s="2"/>
      <c r="AFU1987" s="2"/>
      <c r="AFV1987" s="2"/>
      <c r="AFW1987" s="2"/>
      <c r="AFX1987" s="2"/>
      <c r="AFY1987" s="2"/>
      <c r="AFZ1987" s="2"/>
      <c r="AGA1987" s="2"/>
      <c r="AGB1987" s="2"/>
      <c r="AGC1987" s="2"/>
      <c r="AGD1987" s="2"/>
      <c r="AGE1987" s="2"/>
      <c r="AGF1987" s="2"/>
      <c r="AGG1987" s="2"/>
      <c r="AGH1987" s="2"/>
      <c r="AGI1987" s="2"/>
      <c r="AGJ1987" s="2"/>
      <c r="AGK1987" s="2"/>
      <c r="AGL1987" s="2"/>
      <c r="AGM1987" s="2"/>
      <c r="AGN1987" s="2"/>
      <c r="AGO1987" s="2"/>
      <c r="AGP1987" s="2"/>
      <c r="AGQ1987" s="2"/>
      <c r="AGR1987" s="2"/>
      <c r="AGS1987" s="2"/>
      <c r="AGT1987" s="2"/>
      <c r="AGU1987" s="2"/>
      <c r="AGV1987" s="2"/>
      <c r="AGW1987" s="2"/>
      <c r="AGX1987" s="2"/>
      <c r="AGY1987" s="2"/>
      <c r="AGZ1987" s="2"/>
      <c r="AHA1987" s="2"/>
      <c r="AHB1987" s="2"/>
      <c r="AHC1987" s="2"/>
      <c r="AHD1987" s="2"/>
      <c r="AHE1987" s="2"/>
      <c r="AHF1987" s="2"/>
      <c r="AHG1987" s="2"/>
      <c r="AHH1987" s="2"/>
      <c r="AHI1987" s="2"/>
      <c r="AHJ1987" s="2"/>
      <c r="AHK1987" s="2"/>
      <c r="AHL1987" s="2"/>
      <c r="AHM1987" s="2"/>
      <c r="AHN1987" s="2"/>
      <c r="AHO1987" s="2"/>
      <c r="AHP1987" s="2"/>
      <c r="AHQ1987" s="2"/>
      <c r="AHR1987" s="2"/>
      <c r="AHS1987" s="2"/>
      <c r="AHT1987" s="2"/>
      <c r="AHU1987" s="2"/>
      <c r="AHV1987" s="2"/>
      <c r="AHW1987" s="2"/>
      <c r="AHX1987" s="2"/>
      <c r="AHY1987" s="2"/>
      <c r="AHZ1987" s="2"/>
      <c r="AIA1987" s="2"/>
      <c r="AIB1987" s="2"/>
      <c r="AIC1987" s="2"/>
      <c r="AID1987" s="2"/>
      <c r="AIE1987" s="2"/>
      <c r="AIF1987" s="2"/>
      <c r="AIG1987" s="2"/>
      <c r="AIH1987" s="2"/>
      <c r="AII1987" s="2"/>
      <c r="AIJ1987" s="2"/>
      <c r="AIK1987" s="2"/>
      <c r="AIL1987" s="2"/>
      <c r="AIM1987" s="2"/>
      <c r="AIN1987" s="2"/>
      <c r="AIO1987" s="2"/>
      <c r="AIP1987" s="2"/>
      <c r="AIQ1987" s="2"/>
      <c r="AIR1987" s="2"/>
      <c r="AIS1987" s="2"/>
      <c r="AIT1987" s="2"/>
      <c r="AIU1987" s="2"/>
      <c r="AIV1987" s="2"/>
      <c r="AIW1987" s="2"/>
      <c r="AIX1987" s="2"/>
      <c r="AIY1987" s="2"/>
      <c r="AIZ1987" s="2"/>
      <c r="AJA1987" s="2"/>
      <c r="AJB1987" s="2"/>
      <c r="AJC1987" s="2"/>
      <c r="AJD1987" s="2"/>
      <c r="AJE1987" s="2"/>
      <c r="AJF1987" s="2"/>
      <c r="AJG1987" s="2"/>
      <c r="AJH1987" s="2"/>
      <c r="AJI1987" s="2"/>
      <c r="AJJ1987" s="2"/>
      <c r="AJK1987" s="2"/>
      <c r="AJL1987" s="2"/>
      <c r="AJM1987" s="2"/>
      <c r="AJN1987" s="2"/>
      <c r="AJO1987" s="2"/>
      <c r="AJP1987" s="2"/>
      <c r="AJQ1987" s="2"/>
      <c r="AJR1987" s="2"/>
      <c r="AJS1987" s="2"/>
      <c r="AJT1987" s="2"/>
      <c r="AJU1987" s="2"/>
      <c r="AJV1987" s="2"/>
      <c r="AJW1987" s="2"/>
      <c r="AJX1987" s="2"/>
      <c r="AJY1987" s="2"/>
      <c r="AJZ1987" s="2"/>
      <c r="AKA1987" s="2"/>
      <c r="AKB1987" s="2"/>
      <c r="AKC1987" s="2"/>
      <c r="AKD1987" s="2"/>
      <c r="AKE1987" s="2"/>
      <c r="AKF1987" s="2"/>
      <c r="AKG1987" s="2"/>
      <c r="AKH1987" s="2"/>
      <c r="AKI1987" s="2"/>
      <c r="AKJ1987" s="2"/>
      <c r="AKK1987" s="2"/>
      <c r="AKL1987" s="2"/>
      <c r="AKM1987" s="2"/>
      <c r="AKN1987" s="2"/>
      <c r="AKO1987" s="2"/>
      <c r="AKP1987" s="2"/>
      <c r="AKQ1987" s="2"/>
      <c r="AKR1987" s="2"/>
      <c r="AKS1987" s="2"/>
      <c r="AKT1987" s="2"/>
      <c r="AKU1987" s="2"/>
      <c r="AKV1987" s="2"/>
      <c r="AKW1987" s="2"/>
      <c r="AKX1987" s="2"/>
      <c r="AKY1987" s="2"/>
      <c r="AKZ1987" s="2"/>
      <c r="ALA1987" s="2"/>
      <c r="ALB1987" s="2"/>
      <c r="ALC1987" s="2"/>
      <c r="ALD1987" s="2"/>
      <c r="ALE1987" s="2"/>
      <c r="ALF1987" s="2"/>
      <c r="ALG1987" s="2"/>
      <c r="ALH1987" s="2"/>
      <c r="ALI1987" s="2"/>
      <c r="ALJ1987" s="2"/>
      <c r="ALK1987" s="2"/>
      <c r="ALL1987" s="2"/>
      <c r="ALM1987" s="2"/>
      <c r="ALN1987" s="2"/>
      <c r="ALO1987" s="2"/>
      <c r="ALP1987" s="2"/>
      <c r="ALQ1987" s="2"/>
      <c r="ALR1987" s="2"/>
      <c r="ALS1987" s="2"/>
      <c r="ALT1987" s="2"/>
      <c r="ALU1987" s="2"/>
      <c r="ALV1987" s="2"/>
      <c r="ALW1987" s="2"/>
      <c r="ALX1987" s="2"/>
      <c r="ALY1987" s="2"/>
      <c r="ALZ1987" s="2"/>
      <c r="AMA1987" s="2"/>
      <c r="AMB1987" s="2"/>
      <c r="AMC1987" s="2"/>
      <c r="AMD1987" s="2"/>
      <c r="AME1987" s="2"/>
      <c r="AMF1987" s="2"/>
      <c r="AMG1987" s="2"/>
      <c r="AMH1987" s="2"/>
      <c r="AMI1987" s="2"/>
      <c r="AMJ1987" s="2"/>
      <c r="AMK1987" s="2"/>
      <c r="AML1987" s="2"/>
      <c r="AMM1987" s="2"/>
      <c r="AMN1987" s="2"/>
      <c r="AMO1987" s="2"/>
      <c r="AMP1987" s="2"/>
      <c r="AMQ1987" s="2"/>
      <c r="AMR1987" s="2"/>
      <c r="AMS1987" s="2"/>
      <c r="AMT1987" s="2"/>
      <c r="AMU1987" s="2"/>
      <c r="AMV1987" s="2"/>
      <c r="AMW1987" s="2"/>
      <c r="AMX1987" s="2"/>
      <c r="AMY1987" s="2"/>
      <c r="AMZ1987" s="2"/>
      <c r="ANA1987" s="2"/>
      <c r="ANB1987" s="2"/>
      <c r="ANC1987" s="2"/>
      <c r="AND1987" s="2"/>
      <c r="ANE1987" s="2"/>
      <c r="ANF1987" s="2"/>
      <c r="ANG1987" s="2"/>
      <c r="ANH1987" s="2"/>
      <c r="ANI1987" s="2"/>
      <c r="ANJ1987" s="2"/>
      <c r="ANK1987" s="2"/>
      <c r="ANL1987" s="2"/>
      <c r="ANM1987" s="2"/>
      <c r="ANN1987" s="2"/>
      <c r="ANO1987" s="2"/>
      <c r="ANP1987" s="2"/>
      <c r="ANQ1987" s="2"/>
      <c r="ANR1987" s="2"/>
      <c r="ANS1987" s="2"/>
      <c r="ANT1987" s="2"/>
      <c r="ANU1987" s="2"/>
      <c r="ANV1987" s="2"/>
      <c r="ANW1987" s="2"/>
      <c r="ANX1987" s="2"/>
      <c r="ANY1987" s="2"/>
      <c r="ANZ1987" s="2"/>
      <c r="AOA1987" s="2"/>
      <c r="AOB1987" s="2"/>
      <c r="AOC1987" s="2"/>
      <c r="AOD1987" s="2"/>
      <c r="AOE1987" s="2"/>
      <c r="AOF1987" s="2"/>
      <c r="AOG1987" s="2"/>
      <c r="AOH1987" s="2"/>
      <c r="AOI1987" s="2"/>
      <c r="AOJ1987" s="2"/>
      <c r="AOK1987" s="2"/>
      <c r="AOL1987" s="2"/>
      <c r="AOM1987" s="2"/>
      <c r="AON1987" s="2"/>
      <c r="AOO1987" s="2"/>
      <c r="AOP1987" s="2"/>
      <c r="AOQ1987" s="2"/>
      <c r="AOR1987" s="2"/>
      <c r="AOS1987" s="2"/>
      <c r="AOT1987" s="2"/>
      <c r="AOU1987" s="2"/>
      <c r="AOV1987" s="2"/>
      <c r="AOW1987" s="2"/>
      <c r="AOX1987" s="2"/>
      <c r="AOY1987" s="2"/>
      <c r="AOZ1987" s="2"/>
      <c r="APA1987" s="2"/>
      <c r="APB1987" s="2"/>
      <c r="APC1987" s="2"/>
      <c r="APD1987" s="2"/>
      <c r="APE1987" s="2"/>
      <c r="APF1987" s="2"/>
      <c r="APG1987" s="2"/>
      <c r="APH1987" s="2"/>
      <c r="API1987" s="2"/>
      <c r="APJ1987" s="2"/>
      <c r="APK1987" s="2"/>
      <c r="APL1987" s="2"/>
      <c r="APM1987" s="2"/>
      <c r="APN1987" s="2"/>
      <c r="APO1987" s="2"/>
      <c r="APP1987" s="2"/>
      <c r="APQ1987" s="2"/>
      <c r="APR1987" s="2"/>
      <c r="APS1987" s="2"/>
      <c r="APT1987" s="2"/>
      <c r="APU1987" s="2"/>
      <c r="APV1987" s="2"/>
      <c r="APW1987" s="2"/>
      <c r="APX1987" s="2"/>
      <c r="APY1987" s="2"/>
      <c r="APZ1987" s="2"/>
      <c r="AQA1987" s="2"/>
      <c r="AQB1987" s="2"/>
      <c r="AQC1987" s="2"/>
      <c r="AQD1987" s="2"/>
      <c r="AQE1987" s="2"/>
      <c r="AQF1987" s="2"/>
      <c r="AQG1987" s="2"/>
      <c r="AQH1987" s="2"/>
      <c r="AQI1987" s="2"/>
      <c r="AQJ1987" s="2"/>
      <c r="AQK1987" s="2"/>
      <c r="AQL1987" s="2"/>
      <c r="AQM1987" s="2"/>
      <c r="AQN1987" s="2"/>
      <c r="AQO1987" s="2"/>
      <c r="AQP1987" s="2"/>
      <c r="AQQ1987" s="2"/>
      <c r="AQR1987" s="2"/>
      <c r="AQS1987" s="2"/>
      <c r="AQT1987" s="2"/>
      <c r="AQU1987" s="2"/>
      <c r="AQV1987" s="2"/>
      <c r="AQW1987" s="2"/>
      <c r="AQX1987" s="2"/>
      <c r="AQY1987" s="2"/>
      <c r="AQZ1987" s="2"/>
      <c r="ARA1987" s="2"/>
      <c r="ARB1987" s="2"/>
      <c r="ARC1987" s="2"/>
      <c r="ARD1987" s="2"/>
      <c r="ARE1987" s="2"/>
      <c r="ARF1987" s="2"/>
      <c r="ARG1987" s="2"/>
      <c r="ARH1987" s="2"/>
      <c r="ARI1987" s="2"/>
      <c r="ARJ1987" s="2"/>
      <c r="ARK1987" s="2"/>
      <c r="ARL1987" s="2"/>
      <c r="ARM1987" s="2"/>
      <c r="ARN1987" s="2"/>
      <c r="ARO1987" s="2"/>
      <c r="ARP1987" s="2"/>
      <c r="ARQ1987" s="2"/>
      <c r="ARR1987" s="2"/>
      <c r="ARS1987" s="2"/>
      <c r="ART1987" s="2"/>
      <c r="ARU1987" s="2"/>
      <c r="ARV1987" s="2"/>
      <c r="ARW1987" s="2"/>
      <c r="ARX1987" s="2"/>
      <c r="ARY1987" s="2"/>
      <c r="ARZ1987" s="2"/>
      <c r="ASA1987" s="2"/>
      <c r="ASB1987" s="2"/>
      <c r="ASC1987" s="2"/>
      <c r="ASD1987" s="2"/>
      <c r="ASE1987" s="2"/>
      <c r="ASF1987" s="2"/>
      <c r="ASG1987" s="2"/>
      <c r="ASH1987" s="2"/>
      <c r="ASI1987" s="2"/>
      <c r="ASJ1987" s="2"/>
      <c r="ASK1987" s="2"/>
      <c r="ASL1987" s="2"/>
      <c r="ASM1987" s="2"/>
      <c r="ASN1987" s="2"/>
      <c r="ASO1987" s="2"/>
      <c r="ASP1987" s="2"/>
      <c r="ASQ1987" s="2"/>
      <c r="ASR1987" s="2"/>
      <c r="ASS1987" s="2"/>
      <c r="AST1987" s="2"/>
      <c r="ASU1987" s="2"/>
      <c r="ASV1987" s="2"/>
      <c r="ASW1987" s="2"/>
      <c r="ASX1987" s="2"/>
      <c r="ASY1987" s="2"/>
      <c r="ASZ1987" s="2"/>
      <c r="ATA1987" s="2"/>
      <c r="ATB1987" s="2"/>
      <c r="ATC1987" s="2"/>
      <c r="ATD1987" s="2"/>
      <c r="ATE1987" s="2"/>
      <c r="ATF1987" s="2"/>
      <c r="ATG1987" s="2"/>
      <c r="ATH1987" s="2"/>
      <c r="ATI1987" s="2"/>
      <c r="ATJ1987" s="2"/>
      <c r="ATK1987" s="2"/>
      <c r="ATL1987" s="2"/>
      <c r="ATM1987" s="2"/>
      <c r="ATN1987" s="2"/>
      <c r="ATO1987" s="2"/>
      <c r="ATP1987" s="2"/>
      <c r="ATQ1987" s="2"/>
      <c r="ATR1987" s="2"/>
      <c r="ATS1987" s="2"/>
      <c r="ATT1987" s="2"/>
      <c r="ATU1987" s="2"/>
      <c r="ATV1987" s="2"/>
      <c r="ATW1987" s="2"/>
      <c r="ATX1987" s="2"/>
      <c r="ATY1987" s="2"/>
      <c r="ATZ1987" s="2"/>
      <c r="AUA1987" s="2"/>
      <c r="AUB1987" s="2"/>
      <c r="AUC1987" s="2"/>
      <c r="AUD1987" s="2"/>
      <c r="AUE1987" s="2"/>
      <c r="AUF1987" s="2"/>
      <c r="AUG1987" s="2"/>
      <c r="AUH1987" s="2"/>
      <c r="AUI1987" s="2"/>
      <c r="AUJ1987" s="2"/>
      <c r="AUK1987" s="2"/>
      <c r="AUL1987" s="2"/>
      <c r="AUM1987" s="2"/>
      <c r="AUN1987" s="2"/>
      <c r="AUO1987" s="2"/>
      <c r="AUP1987" s="2"/>
      <c r="AUQ1987" s="2"/>
      <c r="AUR1987" s="2"/>
      <c r="AUS1987" s="2"/>
      <c r="AUT1987" s="2"/>
      <c r="AUU1987" s="2"/>
      <c r="AUV1987" s="2"/>
      <c r="AUW1987" s="2"/>
      <c r="AUX1987" s="2"/>
      <c r="AUY1987" s="2"/>
      <c r="AUZ1987" s="2"/>
      <c r="AVA1987" s="2"/>
      <c r="AVB1987" s="2"/>
      <c r="AVC1987" s="2"/>
      <c r="AVD1987" s="2"/>
      <c r="AVE1987" s="2"/>
      <c r="AVF1987" s="2"/>
      <c r="AVG1987" s="2"/>
      <c r="AVH1987" s="2"/>
      <c r="AVI1987" s="2"/>
      <c r="AVJ1987" s="2"/>
      <c r="AVK1987" s="2"/>
      <c r="AVL1987" s="2"/>
      <c r="AVM1987" s="2"/>
      <c r="AVN1987" s="2"/>
      <c r="AVO1987" s="2"/>
      <c r="AVP1987" s="2"/>
      <c r="AVQ1987" s="2"/>
      <c r="AVR1987" s="2"/>
      <c r="AVS1987" s="2"/>
      <c r="AVT1987" s="2"/>
      <c r="AVU1987" s="2"/>
      <c r="AVV1987" s="2"/>
      <c r="AVW1987" s="2"/>
      <c r="AVX1987" s="2"/>
      <c r="AVY1987" s="2"/>
      <c r="AVZ1987" s="2"/>
      <c r="AWA1987" s="2"/>
      <c r="AWB1987" s="2"/>
      <c r="AWC1987" s="2"/>
      <c r="AWD1987" s="2"/>
      <c r="AWE1987" s="2"/>
      <c r="AWF1987" s="2"/>
      <c r="AWG1987" s="2"/>
      <c r="AWH1987" s="2"/>
      <c r="AWI1987" s="2"/>
      <c r="AWJ1987" s="2"/>
      <c r="AWK1987" s="2"/>
      <c r="AWL1987" s="2"/>
      <c r="AWM1987" s="2"/>
      <c r="AWN1987" s="2"/>
      <c r="AWO1987" s="2"/>
      <c r="AWP1987" s="2"/>
      <c r="AWQ1987" s="2"/>
      <c r="AWR1987" s="2"/>
      <c r="AWS1987" s="2"/>
      <c r="AWT1987" s="2"/>
      <c r="AWU1987" s="2"/>
      <c r="AWV1987" s="2"/>
      <c r="AWW1987" s="2"/>
      <c r="AWX1987" s="2"/>
      <c r="AWY1987" s="2"/>
      <c r="AWZ1987" s="2"/>
      <c r="AXA1987" s="2"/>
      <c r="AXB1987" s="2"/>
      <c r="AXC1987" s="2"/>
      <c r="AXD1987" s="2"/>
      <c r="AXE1987" s="2"/>
      <c r="AXF1987" s="2"/>
      <c r="AXG1987" s="2"/>
      <c r="AXH1987" s="2"/>
      <c r="AXI1987" s="2"/>
      <c r="AXJ1987" s="2"/>
      <c r="AXK1987" s="2"/>
      <c r="AXL1987" s="2"/>
      <c r="AXM1987" s="2"/>
      <c r="AXN1987" s="2"/>
      <c r="AXO1987" s="2"/>
      <c r="AXP1987" s="2"/>
      <c r="AXQ1987" s="2"/>
      <c r="AXR1987" s="2"/>
      <c r="AXS1987" s="2"/>
      <c r="AXT1987" s="2"/>
      <c r="AXU1987" s="2"/>
      <c r="AXV1987" s="2"/>
      <c r="AXW1987" s="2"/>
      <c r="AXX1987" s="2"/>
      <c r="AXY1987" s="2"/>
      <c r="AXZ1987" s="2"/>
      <c r="AYA1987" s="2"/>
      <c r="AYB1987" s="2"/>
      <c r="AYC1987" s="2"/>
      <c r="AYD1987" s="2"/>
      <c r="AYE1987" s="2"/>
      <c r="AYF1987" s="2"/>
      <c r="AYG1987" s="2"/>
      <c r="AYH1987" s="2"/>
      <c r="AYI1987" s="2"/>
      <c r="AYJ1987" s="2"/>
      <c r="AYK1987" s="2"/>
      <c r="AYL1987" s="2"/>
      <c r="AYM1987" s="2"/>
      <c r="AYN1987" s="2"/>
      <c r="AYO1987" s="2"/>
      <c r="AYP1987" s="2"/>
      <c r="AYQ1987" s="2"/>
      <c r="AYR1987" s="2"/>
      <c r="AYS1987" s="2"/>
      <c r="AYT1987" s="2"/>
      <c r="AYU1987" s="2"/>
      <c r="AYV1987" s="2"/>
      <c r="AYW1987" s="2"/>
      <c r="AYX1987" s="2"/>
      <c r="AYY1987" s="2"/>
      <c r="AYZ1987" s="2"/>
      <c r="AZA1987" s="2"/>
      <c r="AZB1987" s="2"/>
      <c r="AZC1987" s="2"/>
      <c r="AZD1987" s="2"/>
      <c r="AZE1987" s="2"/>
      <c r="AZF1987" s="2"/>
      <c r="AZG1987" s="2"/>
      <c r="AZH1987" s="2"/>
      <c r="AZI1987" s="2"/>
      <c r="AZJ1987" s="2"/>
      <c r="AZK1987" s="2"/>
      <c r="AZL1987" s="2"/>
      <c r="AZM1987" s="2"/>
      <c r="AZN1987" s="2"/>
      <c r="AZO1987" s="2"/>
      <c r="AZP1987" s="2"/>
      <c r="AZQ1987" s="2"/>
      <c r="AZR1987" s="2"/>
      <c r="AZS1987" s="2"/>
      <c r="AZT1987" s="2"/>
      <c r="AZU1987" s="2"/>
      <c r="AZV1987" s="2"/>
      <c r="AZW1987" s="2"/>
      <c r="AZX1987" s="2"/>
      <c r="AZY1987" s="2"/>
      <c r="AZZ1987" s="2"/>
      <c r="BAA1987" s="2"/>
      <c r="BAB1987" s="2"/>
      <c r="BAC1987" s="2"/>
      <c r="BAD1987" s="2"/>
      <c r="BAE1987" s="2"/>
      <c r="BAF1987" s="2"/>
      <c r="BAG1987" s="2"/>
      <c r="BAH1987" s="2"/>
      <c r="BAI1987" s="2"/>
      <c r="BAJ1987" s="2"/>
      <c r="BAK1987" s="2"/>
      <c r="BAL1987" s="2"/>
      <c r="BAM1987" s="2"/>
      <c r="BAN1987" s="2"/>
      <c r="BAO1987" s="2"/>
      <c r="BAP1987" s="2"/>
      <c r="BAQ1987" s="2"/>
      <c r="BAR1987" s="2"/>
      <c r="BAS1987" s="2"/>
      <c r="BAT1987" s="2"/>
      <c r="BAU1987" s="2"/>
      <c r="BAV1987" s="2"/>
      <c r="BAW1987" s="2"/>
      <c r="BAX1987" s="2"/>
      <c r="BAY1987" s="2"/>
      <c r="BAZ1987" s="2"/>
      <c r="BBA1987" s="2"/>
      <c r="BBB1987" s="2"/>
      <c r="BBC1987" s="2"/>
      <c r="BBD1987" s="2"/>
      <c r="BBE1987" s="2"/>
      <c r="BBF1987" s="2"/>
      <c r="BBG1987" s="2"/>
      <c r="BBH1987" s="2"/>
      <c r="BBI1987" s="2"/>
      <c r="BBJ1987" s="2"/>
      <c r="BBK1987" s="2"/>
      <c r="BBL1987" s="2"/>
      <c r="BBM1987" s="2"/>
      <c r="BBN1987" s="2"/>
      <c r="BBO1987" s="2"/>
      <c r="BBP1987" s="2"/>
      <c r="BBQ1987" s="2"/>
      <c r="BBR1987" s="2"/>
      <c r="BBS1987" s="2"/>
      <c r="BBT1987" s="2"/>
      <c r="BBU1987" s="2"/>
      <c r="BBV1987" s="2"/>
      <c r="BBW1987" s="2"/>
      <c r="BBX1987" s="2"/>
      <c r="BBY1987" s="2"/>
      <c r="BBZ1987" s="2"/>
      <c r="BCA1987" s="2"/>
      <c r="BCB1987" s="2"/>
      <c r="BCC1987" s="2"/>
      <c r="BCD1987" s="2"/>
      <c r="BCE1987" s="2"/>
      <c r="BCF1987" s="2"/>
      <c r="BCG1987" s="2"/>
      <c r="BCH1987" s="2"/>
      <c r="BCI1987" s="2"/>
      <c r="BCJ1987" s="2"/>
      <c r="BCK1987" s="2"/>
      <c r="BCL1987" s="2"/>
      <c r="BCM1987" s="2"/>
      <c r="BCN1987" s="2"/>
      <c r="BCO1987" s="2"/>
      <c r="BCP1987" s="2"/>
      <c r="BCQ1987" s="2"/>
      <c r="BCR1987" s="2"/>
      <c r="BCS1987" s="2"/>
      <c r="BCT1987" s="2"/>
      <c r="BCU1987" s="2"/>
      <c r="BCV1987" s="2"/>
      <c r="BCW1987" s="2"/>
      <c r="BCX1987" s="2"/>
      <c r="BCY1987" s="2"/>
      <c r="BCZ1987" s="2"/>
      <c r="BDA1987" s="2"/>
      <c r="BDB1987" s="2"/>
      <c r="BDC1987" s="2"/>
      <c r="BDD1987" s="2"/>
      <c r="BDE1987" s="2"/>
      <c r="BDF1987" s="2"/>
      <c r="BDG1987" s="2"/>
      <c r="BDH1987" s="2"/>
      <c r="BDI1987" s="2"/>
      <c r="BDJ1987" s="2"/>
      <c r="BDK1987" s="2"/>
      <c r="BDL1987" s="2"/>
      <c r="BDM1987" s="2"/>
      <c r="BDN1987" s="2"/>
      <c r="BDO1987" s="2"/>
      <c r="BDP1987" s="2"/>
      <c r="BDQ1987" s="2"/>
      <c r="BDR1987" s="2"/>
      <c r="BDS1987" s="2"/>
      <c r="BDT1987" s="2"/>
      <c r="BDU1987" s="2"/>
      <c r="BDV1987" s="2"/>
      <c r="BDW1987" s="2"/>
      <c r="BDX1987" s="2"/>
      <c r="BDY1987" s="2"/>
      <c r="BDZ1987" s="2"/>
      <c r="BEA1987" s="2"/>
      <c r="BEB1987" s="2"/>
      <c r="BEC1987" s="2"/>
      <c r="BED1987" s="2"/>
      <c r="BEE1987" s="2"/>
      <c r="BEF1987" s="2"/>
      <c r="BEG1987" s="2"/>
      <c r="BEH1987" s="2"/>
      <c r="BEI1987" s="2"/>
      <c r="BEJ1987" s="2"/>
      <c r="BEK1987" s="2"/>
      <c r="BEL1987" s="2"/>
      <c r="BEM1987" s="2"/>
      <c r="BEN1987" s="2"/>
      <c r="BEO1987" s="2"/>
      <c r="BEP1987" s="2"/>
      <c r="BEQ1987" s="2"/>
      <c r="BER1987" s="2"/>
      <c r="BES1987" s="2"/>
      <c r="BET1987" s="2"/>
      <c r="BEU1987" s="2"/>
      <c r="BEV1987" s="2"/>
      <c r="BEW1987" s="2"/>
      <c r="BEX1987" s="2"/>
      <c r="BEY1987" s="2"/>
      <c r="BEZ1987" s="2"/>
      <c r="BFA1987" s="2"/>
      <c r="BFB1987" s="2"/>
      <c r="BFC1987" s="2"/>
      <c r="BFD1987" s="2"/>
      <c r="BFE1987" s="2"/>
      <c r="BFF1987" s="2"/>
      <c r="BFG1987" s="2"/>
      <c r="BFH1987" s="2"/>
      <c r="BFI1987" s="2"/>
      <c r="BFJ1987" s="2"/>
      <c r="BFK1987" s="2"/>
      <c r="BFL1987" s="2"/>
      <c r="BFM1987" s="2"/>
      <c r="BFN1987" s="2"/>
      <c r="BFO1987" s="2"/>
      <c r="BFP1987" s="2"/>
      <c r="BFQ1987" s="2"/>
      <c r="BFR1987" s="2"/>
      <c r="BFS1987" s="2"/>
      <c r="BFT1987" s="2"/>
      <c r="BFU1987" s="2"/>
      <c r="BFV1987" s="2"/>
      <c r="BFW1987" s="2"/>
      <c r="BFX1987" s="2"/>
      <c r="BFY1987" s="2"/>
      <c r="BFZ1987" s="2"/>
      <c r="BGA1987" s="2"/>
      <c r="BGB1987" s="2"/>
      <c r="BGC1987" s="2"/>
      <c r="BGD1987" s="2"/>
      <c r="BGE1987" s="2"/>
      <c r="BGF1987" s="2"/>
      <c r="BGG1987" s="2"/>
      <c r="BGH1987" s="2"/>
      <c r="BGI1987" s="2"/>
      <c r="BGJ1987" s="2"/>
      <c r="BGK1987" s="2"/>
      <c r="BGL1987" s="2"/>
      <c r="BGM1987" s="2"/>
      <c r="BGN1987" s="2"/>
      <c r="BGO1987" s="2"/>
      <c r="BGP1987" s="2"/>
      <c r="BGQ1987" s="2"/>
      <c r="BGR1987" s="2"/>
      <c r="BGS1987" s="2"/>
      <c r="BGT1987" s="2"/>
      <c r="BGU1987" s="2"/>
      <c r="BGV1987" s="2"/>
      <c r="BGW1987" s="2"/>
      <c r="BGX1987" s="2"/>
      <c r="BGY1987" s="2"/>
      <c r="BGZ1987" s="2"/>
      <c r="BHA1987" s="2"/>
      <c r="BHB1987" s="2"/>
      <c r="BHC1987" s="2"/>
      <c r="BHD1987" s="2"/>
      <c r="BHE1987" s="2"/>
      <c r="BHF1987" s="2"/>
      <c r="BHG1987" s="2"/>
      <c r="BHH1987" s="2"/>
      <c r="BHI1987" s="2"/>
      <c r="BHJ1987" s="2"/>
      <c r="BHK1987" s="2"/>
      <c r="BHL1987" s="2"/>
      <c r="BHM1987" s="2"/>
      <c r="BHN1987" s="2"/>
      <c r="BHO1987" s="2"/>
      <c r="BHP1987" s="2"/>
      <c r="BHQ1987" s="2"/>
      <c r="BHR1987" s="2"/>
      <c r="BHS1987" s="2"/>
      <c r="BHT1987" s="2"/>
      <c r="BHU1987" s="2"/>
      <c r="BHV1987" s="2"/>
      <c r="BHW1987" s="2"/>
      <c r="BHX1987" s="2"/>
      <c r="BHY1987" s="2"/>
      <c r="BHZ1987" s="2"/>
      <c r="BIA1987" s="2"/>
      <c r="BIB1987" s="2"/>
      <c r="BIC1987" s="2"/>
      <c r="BID1987" s="2"/>
      <c r="BIE1987" s="2"/>
      <c r="BIF1987" s="2"/>
      <c r="BIG1987" s="2"/>
      <c r="BIH1987" s="2"/>
      <c r="BII1987" s="2"/>
      <c r="BIJ1987" s="2"/>
      <c r="BIK1987" s="2"/>
      <c r="BIL1987" s="2"/>
      <c r="BIM1987" s="2"/>
      <c r="BIN1987" s="2"/>
      <c r="BIO1987" s="2"/>
      <c r="BIP1987" s="2"/>
      <c r="BIQ1987" s="2"/>
      <c r="BIR1987" s="2"/>
      <c r="BIS1987" s="2"/>
      <c r="BIT1987" s="2"/>
      <c r="BIU1987" s="2"/>
      <c r="BIV1987" s="2"/>
      <c r="BIW1987" s="2"/>
      <c r="BIX1987" s="2"/>
      <c r="BIY1987" s="2"/>
      <c r="BIZ1987" s="2"/>
      <c r="BJA1987" s="2"/>
      <c r="BJB1987" s="2"/>
      <c r="BJC1987" s="2"/>
      <c r="BJD1987" s="2"/>
      <c r="BJE1987" s="2"/>
      <c r="BJF1987" s="2"/>
      <c r="BJG1987" s="2"/>
      <c r="BJH1987" s="2"/>
      <c r="BJI1987" s="2"/>
      <c r="BJJ1987" s="2"/>
      <c r="BJK1987" s="2"/>
      <c r="BJL1987" s="2"/>
      <c r="BJM1987" s="2"/>
      <c r="BJN1987" s="2"/>
      <c r="BJO1987" s="2"/>
      <c r="BJP1987" s="2"/>
      <c r="BJQ1987" s="2"/>
      <c r="BJR1987" s="2"/>
      <c r="BJS1987" s="2"/>
      <c r="BJT1987" s="2"/>
      <c r="BJU1987" s="2"/>
      <c r="BJV1987" s="2"/>
      <c r="BJW1987" s="2"/>
      <c r="BJX1987" s="2"/>
      <c r="BJY1987" s="2"/>
      <c r="BJZ1987" s="2"/>
      <c r="BKA1987" s="2"/>
      <c r="BKB1987" s="2"/>
      <c r="BKC1987" s="2"/>
      <c r="BKD1987" s="2"/>
      <c r="BKE1987" s="2"/>
      <c r="BKF1987" s="2"/>
      <c r="BKG1987" s="2"/>
      <c r="BKH1987" s="2"/>
      <c r="BKI1987" s="2"/>
      <c r="BKJ1987" s="2"/>
      <c r="BKK1987" s="2"/>
      <c r="BKL1987" s="2"/>
      <c r="BKM1987" s="2"/>
      <c r="BKN1987" s="2"/>
      <c r="BKO1987" s="2"/>
      <c r="BKP1987" s="2"/>
      <c r="BKQ1987" s="2"/>
      <c r="BKR1987" s="2"/>
      <c r="BKS1987" s="2"/>
      <c r="BKT1987" s="2"/>
      <c r="BKU1987" s="2"/>
      <c r="BKV1987" s="2"/>
      <c r="BKW1987" s="2"/>
      <c r="BKX1987" s="2"/>
      <c r="BKY1987" s="2"/>
      <c r="BKZ1987" s="2"/>
      <c r="BLA1987" s="2"/>
      <c r="BLB1987" s="2"/>
      <c r="BLC1987" s="2"/>
      <c r="BLD1987" s="2"/>
      <c r="BLE1987" s="2"/>
      <c r="BLF1987" s="2"/>
      <c r="BLG1987" s="2"/>
      <c r="BLH1987" s="2"/>
      <c r="BLI1987" s="2"/>
      <c r="BLJ1987" s="2"/>
      <c r="BLK1987" s="2"/>
      <c r="BLL1987" s="2"/>
      <c r="BLM1987" s="2"/>
      <c r="BLN1987" s="2"/>
      <c r="BLO1987" s="2"/>
      <c r="BLP1987" s="2"/>
      <c r="BLQ1987" s="2"/>
      <c r="BLR1987" s="2"/>
      <c r="BLS1987" s="2"/>
      <c r="BLT1987" s="2"/>
      <c r="BLU1987" s="2"/>
      <c r="BLV1987" s="2"/>
      <c r="BLW1987" s="2"/>
      <c r="BLX1987" s="2"/>
      <c r="BLY1987" s="2"/>
      <c r="BLZ1987" s="2"/>
      <c r="BMA1987" s="2"/>
      <c r="BMB1987" s="2"/>
      <c r="BMC1987" s="2"/>
      <c r="BMD1987" s="2"/>
      <c r="BME1987" s="2"/>
      <c r="BMF1987" s="2"/>
      <c r="BMG1987" s="2"/>
      <c r="BMH1987" s="2"/>
      <c r="BMI1987" s="2"/>
      <c r="BMJ1987" s="2"/>
      <c r="BMK1987" s="2"/>
      <c r="BML1987" s="2"/>
      <c r="BMM1987" s="2"/>
      <c r="BMN1987" s="2"/>
      <c r="BMO1987" s="2"/>
      <c r="BMP1987" s="2"/>
      <c r="BMQ1987" s="2"/>
      <c r="BMR1987" s="2"/>
      <c r="BMS1987" s="2"/>
      <c r="BMT1987" s="2"/>
      <c r="BMU1987" s="2"/>
      <c r="BMV1987" s="2"/>
      <c r="BMW1987" s="2"/>
      <c r="BMX1987" s="2"/>
      <c r="BMY1987" s="2"/>
      <c r="BMZ1987" s="2"/>
      <c r="BNA1987" s="2"/>
      <c r="BNB1987" s="2"/>
      <c r="BNC1987" s="2"/>
      <c r="BND1987" s="2"/>
      <c r="BNE1987" s="2"/>
      <c r="BNF1987" s="2"/>
      <c r="BNG1987" s="2"/>
      <c r="BNH1987" s="2"/>
      <c r="BNI1987" s="2"/>
      <c r="BNJ1987" s="2"/>
      <c r="BNK1987" s="2"/>
      <c r="BNL1987" s="2"/>
      <c r="BNM1987" s="2"/>
      <c r="BNN1987" s="2"/>
      <c r="BNO1987" s="2"/>
      <c r="BNP1987" s="2"/>
      <c r="BNQ1987" s="2"/>
      <c r="BNR1987" s="2"/>
      <c r="BNS1987" s="2"/>
      <c r="BNT1987" s="2"/>
      <c r="BNU1987" s="2"/>
      <c r="BNV1987" s="2"/>
      <c r="BNW1987" s="2"/>
      <c r="BNX1987" s="2"/>
      <c r="BNY1987" s="2"/>
      <c r="BNZ1987" s="2"/>
      <c r="BOA1987" s="2"/>
      <c r="BOB1987" s="2"/>
      <c r="BOC1987" s="2"/>
      <c r="BOD1987" s="2"/>
      <c r="BOE1987" s="2"/>
      <c r="BOF1987" s="2"/>
      <c r="BOG1987" s="2"/>
      <c r="BOH1987" s="2"/>
      <c r="BOI1987" s="2"/>
      <c r="BOJ1987" s="2"/>
      <c r="BOK1987" s="2"/>
      <c r="BOL1987" s="2"/>
      <c r="BOM1987" s="2"/>
      <c r="BON1987" s="2"/>
      <c r="BOO1987" s="2"/>
      <c r="BOP1987" s="2"/>
      <c r="BOQ1987" s="2"/>
      <c r="BOR1987" s="2"/>
      <c r="BOS1987" s="2"/>
      <c r="BOT1987" s="2"/>
      <c r="BOU1987" s="2"/>
      <c r="BOV1987" s="2"/>
      <c r="BOW1987" s="2"/>
      <c r="BOX1987" s="2"/>
      <c r="BOY1987" s="2"/>
      <c r="BOZ1987" s="2"/>
      <c r="BPA1987" s="2"/>
      <c r="BPB1987" s="2"/>
      <c r="BPC1987" s="2"/>
      <c r="BPD1987" s="2"/>
      <c r="BPE1987" s="2"/>
      <c r="BPF1987" s="2"/>
      <c r="BPG1987" s="2"/>
      <c r="BPH1987" s="2"/>
      <c r="BPI1987" s="2"/>
      <c r="BPJ1987" s="2"/>
      <c r="BPK1987" s="2"/>
      <c r="BPL1987" s="2"/>
      <c r="BPM1987" s="2"/>
      <c r="BPN1987" s="2"/>
      <c r="BPO1987" s="2"/>
      <c r="BPP1987" s="2"/>
      <c r="BPQ1987" s="2"/>
      <c r="BPR1987" s="2"/>
      <c r="BPS1987" s="2"/>
      <c r="BPT1987" s="2"/>
      <c r="BPU1987" s="2"/>
      <c r="BPV1987" s="2"/>
      <c r="BPW1987" s="2"/>
      <c r="BPX1987" s="2"/>
      <c r="BPY1987" s="2"/>
      <c r="BPZ1987" s="2"/>
      <c r="BQA1987" s="2"/>
      <c r="BQB1987" s="2"/>
      <c r="BQC1987" s="2"/>
      <c r="BQD1987" s="2"/>
      <c r="BQE1987" s="2"/>
      <c r="BQF1987" s="2"/>
      <c r="BQG1987" s="2"/>
      <c r="BQH1987" s="2"/>
      <c r="BQI1987" s="2"/>
      <c r="BQJ1987" s="2"/>
      <c r="BQK1987" s="2"/>
      <c r="BQL1987" s="2"/>
      <c r="BQM1987" s="2"/>
      <c r="BQN1987" s="2"/>
      <c r="BQO1987" s="2"/>
      <c r="BQP1987" s="2"/>
      <c r="BQQ1987" s="2"/>
      <c r="BQR1987" s="2"/>
      <c r="BQS1987" s="2"/>
      <c r="BQT1987" s="2"/>
      <c r="BQU1987" s="2"/>
      <c r="BQV1987" s="2"/>
      <c r="BQW1987" s="2"/>
      <c r="BQX1987" s="2"/>
      <c r="BQY1987" s="2"/>
      <c r="BQZ1987" s="2"/>
      <c r="BRA1987" s="2"/>
      <c r="BRB1987" s="2"/>
      <c r="BRC1987" s="2"/>
      <c r="BRD1987" s="2"/>
      <c r="BRE1987" s="2"/>
      <c r="BRF1987" s="2"/>
      <c r="BRG1987" s="2"/>
      <c r="BRH1987" s="2"/>
      <c r="BRI1987" s="2"/>
      <c r="BRJ1987" s="2"/>
      <c r="BRK1987" s="2"/>
      <c r="BRL1987" s="2"/>
      <c r="BRM1987" s="2"/>
      <c r="BRN1987" s="2"/>
      <c r="BRO1987" s="2"/>
      <c r="BRP1987" s="2"/>
      <c r="BRQ1987" s="2"/>
      <c r="BRR1987" s="2"/>
      <c r="BRS1987" s="2"/>
      <c r="BRT1987" s="2"/>
      <c r="BRU1987" s="2"/>
      <c r="BRV1987" s="2"/>
      <c r="BRW1987" s="2"/>
      <c r="BRX1987" s="2"/>
      <c r="BRY1987" s="2"/>
      <c r="BRZ1987" s="2"/>
      <c r="BSA1987" s="2"/>
      <c r="BSB1987" s="2"/>
      <c r="BSC1987" s="2"/>
      <c r="BSD1987" s="2"/>
      <c r="BSE1987" s="2"/>
      <c r="BSF1987" s="2"/>
      <c r="BSG1987" s="2"/>
      <c r="BSH1987" s="2"/>
      <c r="BSI1987" s="2"/>
      <c r="BSJ1987" s="2"/>
      <c r="BSK1987" s="2"/>
      <c r="BSL1987" s="2"/>
      <c r="BSM1987" s="2"/>
      <c r="BSN1987" s="2"/>
      <c r="BSO1987" s="2"/>
      <c r="BSP1987" s="2"/>
      <c r="BSQ1987" s="2"/>
      <c r="BSR1987" s="2"/>
      <c r="BSS1987" s="2"/>
      <c r="BST1987" s="2"/>
      <c r="BSU1987" s="2"/>
      <c r="BSV1987" s="2"/>
      <c r="BSW1987" s="2"/>
      <c r="BSX1987" s="2"/>
      <c r="BSY1987" s="2"/>
      <c r="BSZ1987" s="2"/>
      <c r="BTA1987" s="2"/>
      <c r="BTB1987" s="2"/>
      <c r="BTC1987" s="2"/>
      <c r="BTD1987" s="2"/>
      <c r="BTE1987" s="2"/>
      <c r="BTF1987" s="2"/>
      <c r="BTG1987" s="2"/>
      <c r="BTH1987" s="2"/>
      <c r="BTI1987" s="2"/>
      <c r="BTJ1987" s="2"/>
      <c r="BTK1987" s="2"/>
      <c r="BTL1987" s="2"/>
      <c r="BTM1987" s="2"/>
      <c r="BTN1987" s="2"/>
      <c r="BTO1987" s="2"/>
      <c r="BTP1987" s="2"/>
      <c r="BTQ1987" s="2"/>
      <c r="BTR1987" s="2"/>
      <c r="BTS1987" s="2"/>
      <c r="BTT1987" s="2"/>
      <c r="BTU1987" s="2"/>
      <c r="BTV1987" s="2"/>
      <c r="BTW1987" s="2"/>
      <c r="BTX1987" s="2"/>
      <c r="BTY1987" s="2"/>
      <c r="BTZ1987" s="2"/>
      <c r="BUA1987" s="2"/>
      <c r="BUB1987" s="2"/>
      <c r="BUC1987" s="2"/>
      <c r="BUD1987" s="2"/>
      <c r="BUE1987" s="2"/>
      <c r="BUF1987" s="2"/>
      <c r="BUG1987" s="2"/>
      <c r="BUH1987" s="2"/>
      <c r="BUI1987" s="2"/>
      <c r="BUJ1987" s="2"/>
      <c r="BUK1987" s="2"/>
      <c r="BUL1987" s="2"/>
      <c r="BUM1987" s="2"/>
      <c r="BUN1987" s="2"/>
      <c r="BUO1987" s="2"/>
      <c r="BUP1987" s="2"/>
      <c r="BUQ1987" s="2"/>
      <c r="BUR1987" s="2"/>
      <c r="BUS1987" s="2"/>
      <c r="BUT1987" s="2"/>
      <c r="BUU1987" s="2"/>
      <c r="BUV1987" s="2"/>
      <c r="BUW1987" s="2"/>
      <c r="BUX1987" s="2"/>
      <c r="BUY1987" s="2"/>
      <c r="BUZ1987" s="2"/>
      <c r="BVA1987" s="2"/>
      <c r="BVB1987" s="2"/>
      <c r="BVC1987" s="2"/>
      <c r="BVD1987" s="2"/>
      <c r="BVE1987" s="2"/>
      <c r="BVF1987" s="2"/>
      <c r="BVG1987" s="2"/>
      <c r="BVH1987" s="2"/>
      <c r="BVI1987" s="2"/>
      <c r="BVJ1987" s="2"/>
      <c r="BVK1987" s="2"/>
      <c r="BVL1987" s="2"/>
      <c r="BVM1987" s="2"/>
      <c r="BVN1987" s="2"/>
      <c r="BVO1987" s="2"/>
      <c r="BVP1987" s="2"/>
      <c r="BVQ1987" s="2"/>
      <c r="BVR1987" s="2"/>
      <c r="BVS1987" s="2"/>
      <c r="BVT1987" s="2"/>
      <c r="BVU1987" s="2"/>
      <c r="BVV1987" s="2"/>
      <c r="BVW1987" s="2"/>
      <c r="BVX1987" s="2"/>
      <c r="BVY1987" s="2"/>
      <c r="BVZ1987" s="2"/>
      <c r="BWA1987" s="2"/>
      <c r="BWB1987" s="2"/>
      <c r="BWC1987" s="2"/>
      <c r="BWD1987" s="2"/>
      <c r="BWE1987" s="2"/>
      <c r="BWF1987" s="2"/>
      <c r="BWG1987" s="2"/>
      <c r="BWH1987" s="2"/>
      <c r="BWI1987" s="2"/>
      <c r="BWJ1987" s="2"/>
      <c r="BWK1987" s="2"/>
      <c r="BWL1987" s="2"/>
      <c r="BWM1987" s="2"/>
      <c r="BWN1987" s="2"/>
      <c r="BWO1987" s="2"/>
      <c r="BWP1987" s="2"/>
      <c r="BWQ1987" s="2"/>
      <c r="BWR1987" s="2"/>
      <c r="BWS1987" s="2"/>
      <c r="BWT1987" s="2"/>
      <c r="BWU1987" s="2"/>
      <c r="BWV1987" s="2"/>
      <c r="BWW1987" s="2"/>
      <c r="BWX1987" s="2"/>
      <c r="BWY1987" s="2"/>
      <c r="BWZ1987" s="2"/>
      <c r="BXA1987" s="2"/>
      <c r="BXB1987" s="2"/>
      <c r="BXC1987" s="2"/>
      <c r="BXD1987" s="2"/>
      <c r="BXE1987" s="2"/>
      <c r="BXF1987" s="2"/>
      <c r="BXG1987" s="2"/>
      <c r="BXH1987" s="2"/>
      <c r="BXI1987" s="2"/>
      <c r="BXJ1987" s="2"/>
      <c r="BXK1987" s="2"/>
      <c r="BXL1987" s="2"/>
      <c r="BXM1987" s="2"/>
      <c r="BXN1987" s="2"/>
      <c r="BXO1987" s="2"/>
      <c r="BXP1987" s="2"/>
      <c r="BXQ1987" s="2"/>
      <c r="BXR1987" s="2"/>
      <c r="BXS1987" s="2"/>
      <c r="BXT1987" s="2"/>
      <c r="BXU1987" s="2"/>
      <c r="BXV1987" s="2"/>
      <c r="BXW1987" s="2"/>
      <c r="BXX1987" s="2"/>
      <c r="BXY1987" s="2"/>
      <c r="BXZ1987" s="2"/>
      <c r="BYA1987" s="2"/>
      <c r="BYB1987" s="2"/>
      <c r="BYC1987" s="2"/>
      <c r="BYD1987" s="2"/>
      <c r="BYE1987" s="2"/>
      <c r="BYF1987" s="2"/>
      <c r="BYG1987" s="2"/>
      <c r="BYH1987" s="2"/>
      <c r="BYI1987" s="2"/>
      <c r="BYJ1987" s="2"/>
      <c r="BYK1987" s="2"/>
      <c r="BYL1987" s="2"/>
      <c r="BYM1987" s="2"/>
      <c r="BYN1987" s="2"/>
      <c r="BYO1987" s="2"/>
      <c r="BYP1987" s="2"/>
      <c r="BYQ1987" s="2"/>
      <c r="BYR1987" s="2"/>
      <c r="BYS1987" s="2"/>
      <c r="BYT1987" s="2"/>
      <c r="BYU1987" s="2"/>
      <c r="BYV1987" s="2"/>
      <c r="BYW1987" s="2"/>
      <c r="BYX1987" s="2"/>
      <c r="BYY1987" s="2"/>
      <c r="BYZ1987" s="2"/>
      <c r="BZA1987" s="2"/>
      <c r="BZB1987" s="2"/>
      <c r="BZC1987" s="2"/>
      <c r="BZD1987" s="2"/>
      <c r="BZE1987" s="2"/>
      <c r="BZF1987" s="2"/>
      <c r="BZG1987" s="2"/>
      <c r="BZH1987" s="2"/>
      <c r="BZI1987" s="2"/>
      <c r="BZJ1987" s="2"/>
      <c r="BZK1987" s="2"/>
      <c r="BZL1987" s="2"/>
      <c r="BZM1987" s="2"/>
      <c r="BZN1987" s="2"/>
      <c r="BZO1987" s="2"/>
      <c r="BZP1987" s="2"/>
      <c r="BZQ1987" s="2"/>
      <c r="BZR1987" s="2"/>
      <c r="BZS1987" s="2"/>
      <c r="BZT1987" s="2"/>
      <c r="BZU1987" s="2"/>
      <c r="BZV1987" s="2"/>
      <c r="BZW1987" s="2"/>
      <c r="BZX1987" s="2"/>
      <c r="BZY1987" s="2"/>
      <c r="BZZ1987" s="2"/>
      <c r="CAA1987" s="2"/>
      <c r="CAB1987" s="2"/>
      <c r="CAC1987" s="2"/>
      <c r="CAD1987" s="2"/>
      <c r="CAE1987" s="2"/>
      <c r="CAF1987" s="2"/>
      <c r="CAG1987" s="2"/>
      <c r="CAH1987" s="2"/>
      <c r="CAI1987" s="2"/>
      <c r="CAJ1987" s="2"/>
      <c r="CAK1987" s="2"/>
      <c r="CAL1987" s="2"/>
      <c r="CAM1987" s="2"/>
      <c r="CAN1987" s="2"/>
      <c r="CAO1987" s="2"/>
      <c r="CAP1987" s="2"/>
      <c r="CAQ1987" s="2"/>
      <c r="CAR1987" s="2"/>
      <c r="CAS1987" s="2"/>
      <c r="CAT1987" s="2"/>
      <c r="CAU1987" s="2"/>
      <c r="CAV1987" s="2"/>
      <c r="CAW1987" s="2"/>
      <c r="CAX1987" s="2"/>
      <c r="CAY1987" s="2"/>
      <c r="CAZ1987" s="2"/>
      <c r="CBA1987" s="2"/>
      <c r="CBB1987" s="2"/>
      <c r="CBC1987" s="2"/>
      <c r="CBD1987" s="2"/>
      <c r="CBE1987" s="2"/>
      <c r="CBF1987" s="2"/>
      <c r="CBG1987" s="2"/>
      <c r="CBH1987" s="2"/>
      <c r="CBI1987" s="2"/>
      <c r="CBJ1987" s="2"/>
      <c r="CBK1987" s="2"/>
      <c r="CBL1987" s="2"/>
      <c r="CBM1987" s="2"/>
      <c r="CBN1987" s="2"/>
      <c r="CBO1987" s="2"/>
      <c r="CBP1987" s="2"/>
      <c r="CBQ1987" s="2"/>
      <c r="CBR1987" s="2"/>
      <c r="CBS1987" s="2"/>
      <c r="CBT1987" s="2"/>
      <c r="CBU1987" s="2"/>
      <c r="CBV1987" s="2"/>
      <c r="CBW1987" s="2"/>
      <c r="CBX1987" s="2"/>
      <c r="CBY1987" s="2"/>
      <c r="CBZ1987" s="2"/>
      <c r="CCA1987" s="2"/>
      <c r="CCB1987" s="2"/>
      <c r="CCC1987" s="2"/>
      <c r="CCD1987" s="2"/>
      <c r="CCE1987" s="2"/>
      <c r="CCF1987" s="2"/>
      <c r="CCG1987" s="2"/>
      <c r="CCH1987" s="2"/>
      <c r="CCI1987" s="2"/>
      <c r="CCJ1987" s="2"/>
      <c r="CCK1987" s="2"/>
      <c r="CCL1987" s="2"/>
      <c r="CCM1987" s="2"/>
      <c r="CCN1987" s="2"/>
      <c r="CCO1987" s="2"/>
      <c r="CCP1987" s="2"/>
      <c r="CCQ1987" s="2"/>
      <c r="CCR1987" s="2"/>
      <c r="CCS1987" s="2"/>
      <c r="CCT1987" s="2"/>
      <c r="CCU1987" s="2"/>
      <c r="CCV1987" s="2"/>
      <c r="CCW1987" s="2"/>
      <c r="CCX1987" s="2"/>
      <c r="CCY1987" s="2"/>
      <c r="CCZ1987" s="2"/>
      <c r="CDA1987" s="2"/>
      <c r="CDB1987" s="2"/>
      <c r="CDC1987" s="2"/>
      <c r="CDD1987" s="2"/>
      <c r="CDE1987" s="2"/>
      <c r="CDF1987" s="2"/>
      <c r="CDG1987" s="2"/>
      <c r="CDH1987" s="2"/>
      <c r="CDI1987" s="2"/>
      <c r="CDJ1987" s="2"/>
      <c r="CDK1987" s="2"/>
      <c r="CDL1987" s="2"/>
      <c r="CDM1987" s="2"/>
      <c r="CDN1987" s="2"/>
      <c r="CDO1987" s="2"/>
      <c r="CDP1987" s="2"/>
      <c r="CDQ1987" s="2"/>
      <c r="CDR1987" s="2"/>
      <c r="CDS1987" s="2"/>
      <c r="CDT1987" s="2"/>
      <c r="CDU1987" s="2"/>
      <c r="CDV1987" s="2"/>
      <c r="CDW1987" s="2"/>
      <c r="CDX1987" s="2"/>
      <c r="CDY1987" s="2"/>
      <c r="CDZ1987" s="2"/>
      <c r="CEA1987" s="2"/>
      <c r="CEB1987" s="2"/>
      <c r="CEC1987" s="2"/>
      <c r="CED1987" s="2"/>
      <c r="CEE1987" s="2"/>
      <c r="CEF1987" s="2"/>
      <c r="CEG1987" s="2"/>
      <c r="CEH1987" s="2"/>
      <c r="CEI1987" s="2"/>
      <c r="CEJ1987" s="2"/>
      <c r="CEK1987" s="2"/>
      <c r="CEL1987" s="2"/>
      <c r="CEM1987" s="2"/>
      <c r="CEN1987" s="2"/>
      <c r="CEO1987" s="2"/>
      <c r="CEP1987" s="2"/>
      <c r="CEQ1987" s="2"/>
      <c r="CER1987" s="2"/>
      <c r="CES1987" s="2"/>
      <c r="CET1987" s="2"/>
      <c r="CEU1987" s="2"/>
      <c r="CEV1987" s="2"/>
      <c r="CEW1987" s="2"/>
      <c r="CEX1987" s="2"/>
      <c r="CEY1987" s="2"/>
      <c r="CEZ1987" s="2"/>
      <c r="CFA1987" s="2"/>
      <c r="CFB1987" s="2"/>
      <c r="CFC1987" s="2"/>
      <c r="CFD1987" s="2"/>
      <c r="CFE1987" s="2"/>
      <c r="CFF1987" s="2"/>
      <c r="CFG1987" s="2"/>
      <c r="CFH1987" s="2"/>
      <c r="CFI1987" s="2"/>
      <c r="CFJ1987" s="2"/>
      <c r="CFK1987" s="2"/>
      <c r="CFL1987" s="2"/>
      <c r="CFM1987" s="2"/>
      <c r="CFN1987" s="2"/>
      <c r="CFO1987" s="2"/>
      <c r="CFP1987" s="2"/>
      <c r="CFQ1987" s="2"/>
      <c r="CFR1987" s="2"/>
      <c r="CFS1987" s="2"/>
      <c r="CFT1987" s="2"/>
      <c r="CFU1987" s="2"/>
      <c r="CFV1987" s="2"/>
      <c r="CFW1987" s="2"/>
      <c r="CFX1987" s="2"/>
      <c r="CFY1987" s="2"/>
      <c r="CFZ1987" s="2"/>
      <c r="CGA1987" s="2"/>
      <c r="CGB1987" s="2"/>
      <c r="CGC1987" s="2"/>
      <c r="CGD1987" s="2"/>
      <c r="CGE1987" s="2"/>
      <c r="CGF1987" s="2"/>
      <c r="CGG1987" s="2"/>
      <c r="CGH1987" s="2"/>
      <c r="CGI1987" s="2"/>
      <c r="CGJ1987" s="2"/>
      <c r="CGK1987" s="2"/>
      <c r="CGL1987" s="2"/>
      <c r="CGM1987" s="2"/>
      <c r="CGN1987" s="2"/>
      <c r="CGO1987" s="2"/>
      <c r="CGP1987" s="2"/>
      <c r="CGQ1987" s="2"/>
      <c r="CGR1987" s="2"/>
      <c r="CGS1987" s="2"/>
      <c r="CGT1987" s="2"/>
      <c r="CGU1987" s="2"/>
      <c r="CGV1987" s="2"/>
      <c r="CGW1987" s="2"/>
      <c r="CGX1987" s="2"/>
      <c r="CGY1987" s="2"/>
      <c r="CGZ1987" s="2"/>
      <c r="CHA1987" s="2"/>
      <c r="CHB1987" s="2"/>
      <c r="CHC1987" s="2"/>
      <c r="CHD1987" s="2"/>
      <c r="CHE1987" s="2"/>
      <c r="CHF1987" s="2"/>
      <c r="CHG1987" s="2"/>
      <c r="CHH1987" s="2"/>
      <c r="CHI1987" s="2"/>
      <c r="CHJ1987" s="2"/>
      <c r="CHK1987" s="2"/>
      <c r="CHL1987" s="2"/>
      <c r="CHM1987" s="2"/>
      <c r="CHN1987" s="2"/>
      <c r="CHO1987" s="2"/>
      <c r="CHP1987" s="2"/>
      <c r="CHQ1987" s="2"/>
      <c r="CHR1987" s="2"/>
      <c r="CHS1987" s="2"/>
      <c r="CHT1987" s="2"/>
      <c r="CHU1987" s="2"/>
      <c r="CHV1987" s="2"/>
      <c r="CHW1987" s="2"/>
      <c r="CHX1987" s="2"/>
      <c r="CHY1987" s="2"/>
      <c r="CHZ1987" s="2"/>
      <c r="CIA1987" s="2"/>
      <c r="CIB1987" s="2"/>
      <c r="CIC1987" s="2"/>
      <c r="CID1987" s="2"/>
      <c r="CIE1987" s="2"/>
      <c r="CIF1987" s="2"/>
      <c r="CIG1987" s="2"/>
      <c r="CIH1987" s="2"/>
      <c r="CII1987" s="2"/>
      <c r="CIJ1987" s="2"/>
      <c r="CIK1987" s="2"/>
      <c r="CIL1987" s="2"/>
      <c r="CIM1987" s="2"/>
      <c r="CIN1987" s="2"/>
      <c r="CIO1987" s="2"/>
      <c r="CIP1987" s="2"/>
      <c r="CIQ1987" s="2"/>
      <c r="CIR1987" s="2"/>
      <c r="CIS1987" s="2"/>
      <c r="CIT1987" s="2"/>
      <c r="CIU1987" s="2"/>
      <c r="CIV1987" s="2"/>
      <c r="CIW1987" s="2"/>
      <c r="CIX1987" s="2"/>
      <c r="CIY1987" s="2"/>
      <c r="CIZ1987" s="2"/>
      <c r="CJA1987" s="2"/>
      <c r="CJB1987" s="2"/>
      <c r="CJC1987" s="2"/>
      <c r="CJD1987" s="2"/>
      <c r="CJE1987" s="2"/>
      <c r="CJF1987" s="2"/>
      <c r="CJG1987" s="2"/>
      <c r="CJH1987" s="2"/>
      <c r="CJI1987" s="2"/>
      <c r="CJJ1987" s="2"/>
      <c r="CJK1987" s="2"/>
      <c r="CJL1987" s="2"/>
      <c r="CJM1987" s="2"/>
      <c r="CJN1987" s="2"/>
      <c r="CJO1987" s="2"/>
      <c r="CJP1987" s="2"/>
      <c r="CJQ1987" s="2"/>
      <c r="CJR1987" s="2"/>
      <c r="CJS1987" s="2"/>
      <c r="CJT1987" s="2"/>
      <c r="CJU1987" s="2"/>
      <c r="CJV1987" s="2"/>
      <c r="CJW1987" s="2"/>
      <c r="CJX1987" s="2"/>
      <c r="CJY1987" s="2"/>
      <c r="CJZ1987" s="2"/>
      <c r="CKA1987" s="2"/>
      <c r="CKB1987" s="2"/>
      <c r="CKC1987" s="2"/>
      <c r="CKD1987" s="2"/>
      <c r="CKE1987" s="2"/>
      <c r="CKF1987" s="2"/>
      <c r="CKG1987" s="2"/>
      <c r="CKH1987" s="2"/>
      <c r="CKI1987" s="2"/>
      <c r="CKJ1987" s="2"/>
      <c r="CKK1987" s="2"/>
      <c r="CKL1987" s="2"/>
      <c r="CKM1987" s="2"/>
      <c r="CKN1987" s="2"/>
      <c r="CKO1987" s="2"/>
      <c r="CKP1987" s="2"/>
      <c r="CKQ1987" s="2"/>
      <c r="CKR1987" s="2"/>
      <c r="CKS1987" s="2"/>
      <c r="CKT1987" s="2"/>
      <c r="CKU1987" s="2"/>
      <c r="CKV1987" s="2"/>
      <c r="CKW1987" s="2"/>
      <c r="CKX1987" s="2"/>
      <c r="CKY1987" s="2"/>
      <c r="CKZ1987" s="2"/>
      <c r="CLA1987" s="2"/>
      <c r="CLB1987" s="2"/>
      <c r="CLC1987" s="2"/>
      <c r="CLD1987" s="2"/>
      <c r="CLE1987" s="2"/>
      <c r="CLF1987" s="2"/>
      <c r="CLG1987" s="2"/>
      <c r="CLH1987" s="2"/>
      <c r="CLI1987" s="2"/>
      <c r="CLJ1987" s="2"/>
      <c r="CLK1987" s="2"/>
      <c r="CLL1987" s="2"/>
      <c r="CLM1987" s="2"/>
      <c r="CLN1987" s="2"/>
      <c r="CLO1987" s="2"/>
      <c r="CLP1987" s="2"/>
      <c r="CLQ1987" s="2"/>
      <c r="CLR1987" s="2"/>
      <c r="CLS1987" s="2"/>
      <c r="CLT1987" s="2"/>
      <c r="CLU1987" s="2"/>
      <c r="CLV1987" s="2"/>
      <c r="CLW1987" s="2"/>
      <c r="CLX1987" s="2"/>
      <c r="CLY1987" s="2"/>
      <c r="CLZ1987" s="2"/>
      <c r="CMA1987" s="2"/>
      <c r="CMB1987" s="2"/>
      <c r="CMC1987" s="2"/>
      <c r="CMD1987" s="2"/>
      <c r="CME1987" s="2"/>
      <c r="CMF1987" s="2"/>
      <c r="CMG1987" s="2"/>
      <c r="CMH1987" s="2"/>
      <c r="CMI1987" s="2"/>
      <c r="CMJ1987" s="2"/>
      <c r="CMK1987" s="2"/>
      <c r="CML1987" s="2"/>
      <c r="CMM1987" s="2"/>
      <c r="CMN1987" s="2"/>
      <c r="CMO1987" s="2"/>
      <c r="CMP1987" s="2"/>
      <c r="CMQ1987" s="2"/>
      <c r="CMR1987" s="2"/>
      <c r="CMS1987" s="2"/>
      <c r="CMT1987" s="2"/>
      <c r="CMU1987" s="2"/>
      <c r="CMV1987" s="2"/>
      <c r="CMW1987" s="2"/>
      <c r="CMX1987" s="2"/>
      <c r="CMY1987" s="2"/>
      <c r="CMZ1987" s="2"/>
      <c r="CNA1987" s="2"/>
      <c r="CNB1987" s="2"/>
      <c r="CNC1987" s="2"/>
      <c r="CND1987" s="2"/>
      <c r="CNE1987" s="2"/>
      <c r="CNF1987" s="2"/>
      <c r="CNG1987" s="2"/>
      <c r="CNH1987" s="2"/>
      <c r="CNI1987" s="2"/>
      <c r="CNJ1987" s="2"/>
      <c r="CNK1987" s="2"/>
      <c r="CNL1987" s="2"/>
      <c r="CNM1987" s="2"/>
      <c r="CNN1987" s="2"/>
      <c r="CNO1987" s="2"/>
      <c r="CNP1987" s="2"/>
      <c r="CNQ1987" s="2"/>
      <c r="CNR1987" s="2"/>
      <c r="CNS1987" s="2"/>
      <c r="CNT1987" s="2"/>
      <c r="CNU1987" s="2"/>
      <c r="CNV1987" s="2"/>
      <c r="CNW1987" s="2"/>
      <c r="CNX1987" s="2"/>
      <c r="CNY1987" s="2"/>
      <c r="CNZ1987" s="2"/>
      <c r="COA1987" s="2"/>
      <c r="COB1987" s="2"/>
      <c r="COC1987" s="2"/>
      <c r="COD1987" s="2"/>
      <c r="COE1987" s="2"/>
      <c r="COF1987" s="2"/>
      <c r="COG1987" s="2"/>
      <c r="COH1987" s="2"/>
      <c r="COI1987" s="2"/>
      <c r="COJ1987" s="2"/>
      <c r="COK1987" s="2"/>
      <c r="COL1987" s="2"/>
      <c r="COM1987" s="2"/>
      <c r="CON1987" s="2"/>
      <c r="COO1987" s="2"/>
      <c r="COP1987" s="2"/>
      <c r="COQ1987" s="2"/>
      <c r="COR1987" s="2"/>
      <c r="COS1987" s="2"/>
      <c r="COT1987" s="2"/>
      <c r="COU1987" s="2"/>
      <c r="COV1987" s="2"/>
      <c r="COW1987" s="2"/>
      <c r="COX1987" s="2"/>
      <c r="COY1987" s="2"/>
      <c r="COZ1987" s="2"/>
      <c r="CPA1987" s="2"/>
      <c r="CPB1987" s="2"/>
      <c r="CPC1987" s="2"/>
      <c r="CPD1987" s="2"/>
      <c r="CPE1987" s="2"/>
      <c r="CPF1987" s="2"/>
      <c r="CPG1987" s="2"/>
      <c r="CPH1987" s="2"/>
      <c r="CPI1987" s="2"/>
      <c r="CPJ1987" s="2"/>
      <c r="CPK1987" s="2"/>
      <c r="CPL1987" s="2"/>
      <c r="CPM1987" s="2"/>
      <c r="CPN1987" s="2"/>
      <c r="CPO1987" s="2"/>
      <c r="CPP1987" s="2"/>
      <c r="CPQ1987" s="2"/>
      <c r="CPR1987" s="2"/>
      <c r="CPS1987" s="2"/>
      <c r="CPT1987" s="2"/>
      <c r="CPU1987" s="2"/>
      <c r="CPV1987" s="2"/>
      <c r="CPW1987" s="2"/>
      <c r="CPX1987" s="2"/>
      <c r="CPY1987" s="2"/>
      <c r="CPZ1987" s="2"/>
      <c r="CQA1987" s="2"/>
      <c r="CQB1987" s="2"/>
      <c r="CQC1987" s="2"/>
      <c r="CQD1987" s="2"/>
      <c r="CQE1987" s="2"/>
      <c r="CQF1987" s="2"/>
      <c r="CQG1987" s="2"/>
      <c r="CQH1987" s="2"/>
      <c r="CQI1987" s="2"/>
      <c r="CQJ1987" s="2"/>
      <c r="CQK1987" s="2"/>
      <c r="CQL1987" s="2"/>
      <c r="CQM1987" s="2"/>
      <c r="CQN1987" s="2"/>
      <c r="CQO1987" s="2"/>
      <c r="CQP1987" s="2"/>
      <c r="CQQ1987" s="2"/>
      <c r="CQR1987" s="2"/>
      <c r="CQS1987" s="2"/>
      <c r="CQT1987" s="2"/>
      <c r="CQU1987" s="2"/>
      <c r="CQV1987" s="2"/>
      <c r="CQW1987" s="2"/>
      <c r="CQX1987" s="2"/>
      <c r="CQY1987" s="2"/>
      <c r="CQZ1987" s="2"/>
      <c r="CRA1987" s="2"/>
      <c r="CRB1987" s="2"/>
      <c r="CRC1987" s="2"/>
      <c r="CRD1987" s="2"/>
      <c r="CRE1987" s="2"/>
      <c r="CRF1987" s="2"/>
      <c r="CRG1987" s="2"/>
      <c r="CRH1987" s="2"/>
      <c r="CRI1987" s="2"/>
      <c r="CRJ1987" s="2"/>
      <c r="CRK1987" s="2"/>
      <c r="CRL1987" s="2"/>
      <c r="CRM1987" s="2"/>
      <c r="CRN1987" s="2"/>
      <c r="CRO1987" s="2"/>
      <c r="CRP1987" s="2"/>
      <c r="CRQ1987" s="2"/>
      <c r="CRR1987" s="2"/>
      <c r="CRS1987" s="2"/>
      <c r="CRT1987" s="2"/>
      <c r="CRU1987" s="2"/>
      <c r="CRV1987" s="2"/>
      <c r="CRW1987" s="2"/>
      <c r="CRX1987" s="2"/>
      <c r="CRY1987" s="2"/>
      <c r="CRZ1987" s="2"/>
      <c r="CSA1987" s="2"/>
      <c r="CSB1987" s="2"/>
      <c r="CSC1987" s="2"/>
      <c r="CSD1987" s="2"/>
      <c r="CSE1987" s="2"/>
      <c r="CSF1987" s="2"/>
      <c r="CSG1987" s="2"/>
      <c r="CSH1987" s="2"/>
      <c r="CSI1987" s="2"/>
      <c r="CSJ1987" s="2"/>
      <c r="CSK1987" s="2"/>
      <c r="CSL1987" s="2"/>
      <c r="CSM1987" s="2"/>
      <c r="CSN1987" s="2"/>
      <c r="CSO1987" s="2"/>
      <c r="CSP1987" s="2"/>
      <c r="CSQ1987" s="2"/>
      <c r="CSR1987" s="2"/>
      <c r="CSS1987" s="2"/>
      <c r="CST1987" s="2"/>
      <c r="CSU1987" s="2"/>
      <c r="CSV1987" s="2"/>
      <c r="CSW1987" s="2"/>
      <c r="CSX1987" s="2"/>
      <c r="CSY1987" s="2"/>
      <c r="CSZ1987" s="2"/>
      <c r="CTA1987" s="2"/>
      <c r="CTB1987" s="2"/>
      <c r="CTC1987" s="2"/>
      <c r="CTD1987" s="2"/>
      <c r="CTE1987" s="2"/>
      <c r="CTF1987" s="2"/>
      <c r="CTG1987" s="2"/>
      <c r="CTH1987" s="2"/>
      <c r="CTI1987" s="2"/>
      <c r="CTJ1987" s="2"/>
      <c r="CTK1987" s="2"/>
      <c r="CTL1987" s="2"/>
      <c r="CTM1987" s="2"/>
      <c r="CTN1987" s="2"/>
      <c r="CTO1987" s="2"/>
      <c r="CTP1987" s="2"/>
      <c r="CTQ1987" s="2"/>
      <c r="CTR1987" s="2"/>
      <c r="CTS1987" s="2"/>
      <c r="CTT1987" s="2"/>
      <c r="CTU1987" s="2"/>
      <c r="CTV1987" s="2"/>
      <c r="CTW1987" s="2"/>
      <c r="CTX1987" s="2"/>
      <c r="CTY1987" s="2"/>
      <c r="CTZ1987" s="2"/>
      <c r="CUA1987" s="2"/>
    </row>
    <row r="1988" s="3" customFormat="1" ht="14.25" spans="1:2575">
      <c r="A1988" s="31" t="s">
        <v>76</v>
      </c>
      <c r="B1988" s="14">
        <f>B1989</f>
        <v>1</v>
      </c>
      <c r="C1988" s="14"/>
      <c r="D1988" s="14"/>
      <c r="E1988" s="14"/>
      <c r="F1988" s="14"/>
      <c r="G1988" s="14"/>
      <c r="H1988" s="14"/>
      <c r="I1988" s="14">
        <f t="shared" ref="I1988:L1988" si="56">I1989</f>
        <v>600</v>
      </c>
      <c r="J1988" s="14">
        <f t="shared" si="56"/>
        <v>600</v>
      </c>
      <c r="K1988" s="14">
        <f t="shared" si="56"/>
        <v>0</v>
      </c>
      <c r="L1988" s="14">
        <f t="shared" si="56"/>
        <v>600</v>
      </c>
      <c r="M1988" s="14"/>
      <c r="N1988" s="14"/>
      <c r="O1988" s="14"/>
      <c r="P1988" s="14"/>
      <c r="Q1988" s="14"/>
      <c r="R1988" s="14"/>
      <c r="S1988" s="14"/>
      <c r="T1988" s="14"/>
      <c r="U1988" s="14"/>
      <c r="V1988" s="14"/>
      <c r="W1988" s="14"/>
      <c r="X1988" s="14"/>
      <c r="Y1988" s="14"/>
      <c r="Z1988" s="14"/>
      <c r="AA1988" s="14"/>
      <c r="AB1988" s="14"/>
      <c r="AC1988" s="2"/>
      <c r="AD1988" s="2"/>
      <c r="AE1988" s="2"/>
      <c r="AF1988" s="2"/>
      <c r="AJ1988" s="2"/>
      <c r="AK1988" s="2"/>
      <c r="AL1988" s="2"/>
      <c r="AM1988" s="2"/>
      <c r="AN1988" s="2"/>
      <c r="AO1988" s="2"/>
      <c r="AP1988" s="2"/>
      <c r="AQ1988" s="2"/>
      <c r="AR1988" s="2"/>
      <c r="AS1988" s="2"/>
      <c r="AT1988" s="2"/>
      <c r="AU1988" s="2"/>
      <c r="AV1988" s="2"/>
      <c r="AW1988" s="2"/>
      <c r="AX1988" s="2"/>
      <c r="AY1988" s="2"/>
      <c r="AZ1988" s="2"/>
      <c r="BA1988" s="2"/>
      <c r="BB1988" s="2"/>
      <c r="BC1988" s="2"/>
      <c r="BD1988" s="2"/>
      <c r="BE1988" s="2"/>
      <c r="BF1988" s="2"/>
      <c r="BG1988" s="2"/>
      <c r="BH1988" s="2"/>
      <c r="BI1988" s="2"/>
      <c r="BJ1988" s="2"/>
      <c r="BK1988" s="2"/>
      <c r="BL1988" s="2"/>
      <c r="BM1988" s="2"/>
      <c r="BN1988" s="2"/>
      <c r="BO1988" s="2"/>
      <c r="BP1988" s="2"/>
      <c r="BQ1988" s="2"/>
      <c r="BR1988" s="2"/>
      <c r="BS1988" s="2"/>
      <c r="BT1988" s="2"/>
      <c r="BU1988" s="2"/>
      <c r="BV1988" s="2"/>
      <c r="BW1988" s="2"/>
      <c r="BX1988" s="2"/>
      <c r="BY1988" s="2"/>
      <c r="BZ1988" s="2"/>
      <c r="CA1988" s="2"/>
      <c r="CB1988" s="2"/>
      <c r="CC1988" s="2"/>
      <c r="CD1988" s="2"/>
      <c r="CE1988" s="2"/>
      <c r="CF1988" s="2"/>
      <c r="CG1988" s="2"/>
      <c r="CH1988" s="2"/>
      <c r="CI1988" s="2"/>
      <c r="CJ1988" s="2"/>
      <c r="CK1988" s="2"/>
      <c r="CL1988" s="2"/>
      <c r="CM1988" s="2"/>
      <c r="CN1988" s="2"/>
      <c r="CO1988" s="2"/>
      <c r="CP1988" s="2"/>
      <c r="CQ1988" s="2"/>
      <c r="CR1988" s="2"/>
      <c r="CS1988" s="2"/>
      <c r="CT1988" s="2"/>
      <c r="CU1988" s="2"/>
      <c r="CV1988" s="2"/>
      <c r="CW1988" s="2"/>
      <c r="CX1988" s="2"/>
      <c r="CY1988" s="2"/>
      <c r="CZ1988" s="2"/>
      <c r="DA1988" s="2"/>
      <c r="DB1988" s="2"/>
      <c r="DC1988" s="2"/>
      <c r="DD1988" s="2"/>
      <c r="DE1988" s="2"/>
      <c r="DF1988" s="2"/>
      <c r="DG1988" s="2"/>
      <c r="DH1988" s="2"/>
      <c r="DI1988" s="2"/>
      <c r="DJ1988" s="2"/>
      <c r="DK1988" s="2"/>
      <c r="DL1988" s="2"/>
      <c r="DM1988" s="2"/>
      <c r="DN1988" s="2"/>
      <c r="DO1988" s="2"/>
      <c r="DP1988" s="2"/>
      <c r="DQ1988" s="2"/>
      <c r="DR1988" s="2"/>
      <c r="DS1988" s="2"/>
      <c r="DT1988" s="2"/>
      <c r="DU1988" s="2"/>
      <c r="DV1988" s="2"/>
      <c r="DW1988" s="2"/>
      <c r="DX1988" s="2"/>
      <c r="DY1988" s="2"/>
      <c r="DZ1988" s="2"/>
      <c r="EA1988" s="2"/>
      <c r="EB1988" s="2"/>
      <c r="EC1988" s="2"/>
      <c r="ED1988" s="2"/>
      <c r="EE1988" s="2"/>
      <c r="EF1988" s="2"/>
      <c r="EG1988" s="2"/>
      <c r="EH1988" s="2"/>
      <c r="EI1988" s="2"/>
      <c r="EJ1988" s="2"/>
      <c r="EK1988" s="2"/>
      <c r="EL1988" s="2"/>
      <c r="EM1988" s="2"/>
      <c r="EN1988" s="2"/>
      <c r="EO1988" s="2"/>
      <c r="EP1988" s="2"/>
      <c r="EQ1988" s="2"/>
      <c r="ER1988" s="2"/>
      <c r="ES1988" s="2"/>
      <c r="ET1988" s="2"/>
      <c r="EU1988" s="2"/>
      <c r="EV1988" s="2"/>
      <c r="EW1988" s="2"/>
      <c r="EX1988" s="2"/>
      <c r="EY1988" s="2"/>
      <c r="EZ1988" s="2"/>
      <c r="FA1988" s="2"/>
      <c r="FB1988" s="2"/>
      <c r="FC1988" s="2"/>
      <c r="FD1988" s="2"/>
      <c r="FE1988" s="2"/>
      <c r="FF1988" s="2"/>
      <c r="FG1988" s="2"/>
      <c r="FH1988" s="2"/>
      <c r="FI1988" s="2"/>
      <c r="FJ1988" s="2"/>
      <c r="FK1988" s="2"/>
      <c r="FL1988" s="2"/>
      <c r="FM1988" s="2"/>
      <c r="FN1988" s="2"/>
      <c r="FO1988" s="2"/>
      <c r="FP1988" s="2"/>
      <c r="FQ1988" s="2"/>
      <c r="FR1988" s="2"/>
      <c r="FS1988" s="2"/>
      <c r="FT1988" s="2"/>
      <c r="FU1988" s="2"/>
      <c r="FV1988" s="2"/>
      <c r="FW1988" s="2"/>
      <c r="FX1988" s="2"/>
      <c r="FY1988" s="2"/>
      <c r="FZ1988" s="2"/>
      <c r="GA1988" s="2"/>
      <c r="GB1988" s="2"/>
      <c r="GC1988" s="2"/>
      <c r="GD1988" s="2"/>
      <c r="GE1988" s="2"/>
      <c r="GF1988" s="2"/>
      <c r="GG1988" s="2"/>
      <c r="GH1988" s="2"/>
      <c r="GI1988" s="2"/>
      <c r="GJ1988" s="2"/>
      <c r="GK1988" s="2"/>
      <c r="GL1988" s="2"/>
      <c r="GM1988" s="2"/>
      <c r="GN1988" s="2"/>
      <c r="GO1988" s="2"/>
      <c r="GP1988" s="2"/>
      <c r="GQ1988" s="2"/>
      <c r="GR1988" s="2"/>
      <c r="GS1988" s="2"/>
      <c r="GT1988" s="2"/>
      <c r="GU1988" s="2"/>
      <c r="GV1988" s="2"/>
      <c r="GW1988" s="2"/>
      <c r="GX1988" s="2"/>
      <c r="GY1988" s="2"/>
      <c r="GZ1988" s="2"/>
      <c r="HA1988" s="2"/>
      <c r="HB1988" s="2"/>
      <c r="HC1988" s="2"/>
      <c r="HD1988" s="2"/>
      <c r="HE1988" s="2"/>
      <c r="HF1988" s="2"/>
      <c r="HG1988" s="2"/>
      <c r="HH1988" s="2"/>
      <c r="HI1988" s="2"/>
      <c r="HJ1988" s="2"/>
      <c r="HK1988" s="2"/>
      <c r="HL1988" s="2"/>
      <c r="HM1988" s="2"/>
      <c r="HN1988" s="2"/>
      <c r="HO1988" s="2"/>
      <c r="HP1988" s="2"/>
      <c r="HQ1988" s="2"/>
      <c r="HR1988" s="2"/>
      <c r="HS1988" s="2"/>
      <c r="HT1988" s="2"/>
      <c r="HU1988" s="2"/>
      <c r="HV1988" s="2"/>
      <c r="HW1988" s="2"/>
      <c r="HX1988" s="2"/>
      <c r="HY1988" s="2"/>
      <c r="HZ1988" s="2"/>
      <c r="IA1988" s="2"/>
      <c r="IB1988" s="2"/>
      <c r="IC1988" s="2"/>
      <c r="ID1988" s="2"/>
      <c r="IE1988" s="2"/>
      <c r="IF1988" s="2"/>
      <c r="IG1988" s="2"/>
      <c r="IH1988" s="2"/>
      <c r="II1988" s="2"/>
      <c r="IJ1988" s="2"/>
      <c r="IK1988" s="2"/>
      <c r="IL1988" s="2"/>
      <c r="IM1988" s="2"/>
      <c r="IN1988" s="2"/>
      <c r="IO1988" s="2"/>
      <c r="IP1988" s="2"/>
      <c r="IQ1988" s="2"/>
      <c r="IR1988" s="2"/>
      <c r="IS1988" s="2"/>
      <c r="IT1988" s="2"/>
      <c r="IU1988" s="2"/>
      <c r="IV1988" s="2"/>
      <c r="IW1988" s="2"/>
      <c r="IX1988" s="2"/>
      <c r="IY1988" s="2"/>
      <c r="IZ1988" s="2"/>
      <c r="JA1988" s="2"/>
      <c r="JB1988" s="2"/>
      <c r="JC1988" s="2"/>
      <c r="JD1988" s="2"/>
      <c r="JE1988" s="2"/>
      <c r="JF1988" s="2"/>
      <c r="JG1988" s="2"/>
      <c r="JH1988" s="2"/>
      <c r="JI1988" s="2"/>
      <c r="JJ1988" s="2"/>
      <c r="JK1988" s="2"/>
      <c r="JL1988" s="2"/>
      <c r="JM1988" s="2"/>
      <c r="JN1988" s="2"/>
      <c r="JO1988" s="2"/>
      <c r="JP1988" s="2"/>
      <c r="JQ1988" s="2"/>
      <c r="JR1988" s="2"/>
      <c r="JS1988" s="2"/>
      <c r="JT1988" s="2"/>
      <c r="JU1988" s="2"/>
      <c r="JV1988" s="2"/>
      <c r="JW1988" s="2"/>
      <c r="JX1988" s="2"/>
      <c r="JY1988" s="2"/>
      <c r="JZ1988" s="2"/>
      <c r="KA1988" s="2"/>
      <c r="KB1988" s="2"/>
      <c r="KC1988" s="2"/>
      <c r="KD1988" s="2"/>
      <c r="KE1988" s="2"/>
      <c r="KF1988" s="2"/>
      <c r="KG1988" s="2"/>
      <c r="KH1988" s="2"/>
      <c r="KI1988" s="2"/>
      <c r="KJ1988" s="2"/>
      <c r="KK1988" s="2"/>
      <c r="KL1988" s="2"/>
      <c r="KM1988" s="2"/>
      <c r="KN1988" s="2"/>
      <c r="KO1988" s="2"/>
      <c r="KP1988" s="2"/>
      <c r="KQ1988" s="2"/>
      <c r="KR1988" s="2"/>
      <c r="KS1988" s="2"/>
      <c r="KT1988" s="2"/>
      <c r="KU1988" s="2"/>
      <c r="KV1988" s="2"/>
      <c r="KW1988" s="2"/>
      <c r="KX1988" s="2"/>
      <c r="KY1988" s="2"/>
      <c r="KZ1988" s="2"/>
      <c r="LA1988" s="2"/>
      <c r="LB1988" s="2"/>
      <c r="LC1988" s="2"/>
      <c r="LD1988" s="2"/>
      <c r="LE1988" s="2"/>
      <c r="LF1988" s="2"/>
      <c r="LG1988" s="2"/>
      <c r="LH1988" s="2"/>
      <c r="LI1988" s="2"/>
      <c r="LJ1988" s="2"/>
      <c r="LK1988" s="2"/>
      <c r="LL1988" s="2"/>
      <c r="LM1988" s="2"/>
      <c r="LN1988" s="2"/>
      <c r="LO1988" s="2"/>
      <c r="LP1988" s="2"/>
      <c r="LQ1988" s="2"/>
      <c r="LR1988" s="2"/>
      <c r="LS1988" s="2"/>
      <c r="LT1988" s="2"/>
      <c r="LU1988" s="2"/>
      <c r="LV1988" s="2"/>
      <c r="LW1988" s="2"/>
      <c r="LX1988" s="2"/>
      <c r="LY1988" s="2"/>
      <c r="LZ1988" s="2"/>
      <c r="MA1988" s="2"/>
      <c r="MB1988" s="2"/>
      <c r="MC1988" s="2"/>
      <c r="MD1988" s="2"/>
      <c r="ME1988" s="2"/>
      <c r="MF1988" s="2"/>
      <c r="MG1988" s="2"/>
      <c r="MH1988" s="2"/>
      <c r="MI1988" s="2"/>
      <c r="MJ1988" s="2"/>
      <c r="MK1988" s="2"/>
      <c r="ML1988" s="2"/>
      <c r="MM1988" s="2"/>
      <c r="MN1988" s="2"/>
      <c r="MO1988" s="2"/>
      <c r="MP1988" s="2"/>
      <c r="MQ1988" s="2"/>
      <c r="MR1988" s="2"/>
      <c r="MS1988" s="2"/>
      <c r="MT1988" s="2"/>
      <c r="MU1988" s="2"/>
      <c r="MV1988" s="2"/>
      <c r="MW1988" s="2"/>
      <c r="MX1988" s="2"/>
      <c r="MY1988" s="2"/>
      <c r="MZ1988" s="2"/>
      <c r="NA1988" s="2"/>
      <c r="NB1988" s="2"/>
      <c r="NC1988" s="2"/>
      <c r="ND1988" s="2"/>
      <c r="NE1988" s="2"/>
      <c r="NF1988" s="2"/>
      <c r="NG1988" s="2"/>
      <c r="NH1988" s="2"/>
      <c r="NI1988" s="2"/>
      <c r="NJ1988" s="2"/>
      <c r="NK1988" s="2"/>
      <c r="NL1988" s="2"/>
      <c r="NM1988" s="2"/>
      <c r="NN1988" s="2"/>
      <c r="NO1988" s="2"/>
      <c r="NP1988" s="2"/>
      <c r="NQ1988" s="2"/>
      <c r="NR1988" s="2"/>
      <c r="NS1988" s="2"/>
      <c r="NT1988" s="2"/>
      <c r="NU1988" s="2"/>
      <c r="NV1988" s="2"/>
      <c r="NW1988" s="2"/>
      <c r="NX1988" s="2"/>
      <c r="NY1988" s="2"/>
      <c r="NZ1988" s="2"/>
      <c r="OA1988" s="2"/>
      <c r="OB1988" s="2"/>
      <c r="OC1988" s="2"/>
      <c r="OD1988" s="2"/>
      <c r="OE1988" s="2"/>
      <c r="OF1988" s="2"/>
      <c r="OG1988" s="2"/>
      <c r="OH1988" s="2"/>
      <c r="OI1988" s="2"/>
      <c r="OJ1988" s="2"/>
      <c r="OK1988" s="2"/>
      <c r="OL1988" s="2"/>
      <c r="OM1988" s="2"/>
      <c r="ON1988" s="2"/>
      <c r="OO1988" s="2"/>
      <c r="OP1988" s="2"/>
      <c r="OQ1988" s="2"/>
      <c r="OR1988" s="2"/>
      <c r="OS1988" s="2"/>
      <c r="OT1988" s="2"/>
      <c r="OU1988" s="2"/>
      <c r="OV1988" s="2"/>
      <c r="OW1988" s="2"/>
      <c r="OX1988" s="2"/>
      <c r="OY1988" s="2"/>
      <c r="OZ1988" s="2"/>
      <c r="PA1988" s="2"/>
      <c r="PB1988" s="2"/>
      <c r="PC1988" s="2"/>
      <c r="PD1988" s="2"/>
      <c r="PE1988" s="2"/>
      <c r="PF1988" s="2"/>
      <c r="PG1988" s="2"/>
      <c r="PH1988" s="2"/>
      <c r="PI1988" s="2"/>
      <c r="PJ1988" s="2"/>
      <c r="PK1988" s="2"/>
      <c r="PL1988" s="2"/>
      <c r="PM1988" s="2"/>
      <c r="PN1988" s="2"/>
      <c r="PO1988" s="2"/>
      <c r="PP1988" s="2"/>
      <c r="PQ1988" s="2"/>
      <c r="PR1988" s="2"/>
      <c r="PS1988" s="2"/>
      <c r="PT1988" s="2"/>
      <c r="PU1988" s="2"/>
      <c r="PV1988" s="2"/>
      <c r="PW1988" s="2"/>
      <c r="PX1988" s="2"/>
      <c r="PY1988" s="2"/>
      <c r="PZ1988" s="2"/>
      <c r="QA1988" s="2"/>
      <c r="QB1988" s="2"/>
      <c r="QC1988" s="2"/>
      <c r="QD1988" s="2"/>
      <c r="QE1988" s="2"/>
      <c r="QF1988" s="2"/>
      <c r="QG1988" s="2"/>
      <c r="QH1988" s="2"/>
      <c r="QI1988" s="2"/>
      <c r="QJ1988" s="2"/>
      <c r="QK1988" s="2"/>
      <c r="QL1988" s="2"/>
      <c r="QM1988" s="2"/>
      <c r="QN1988" s="2"/>
      <c r="QO1988" s="2"/>
      <c r="QP1988" s="2"/>
      <c r="QQ1988" s="2"/>
      <c r="QR1988" s="2"/>
      <c r="QS1988" s="2"/>
      <c r="QT1988" s="2"/>
      <c r="QU1988" s="2"/>
      <c r="QV1988" s="2"/>
      <c r="QW1988" s="2"/>
      <c r="QX1988" s="2"/>
      <c r="QY1988" s="2"/>
      <c r="QZ1988" s="2"/>
      <c r="RA1988" s="2"/>
      <c r="RB1988" s="2"/>
      <c r="RC1988" s="2"/>
      <c r="RD1988" s="2"/>
      <c r="RE1988" s="2"/>
      <c r="RF1988" s="2"/>
      <c r="RG1988" s="2"/>
      <c r="RH1988" s="2"/>
      <c r="RI1988" s="2"/>
      <c r="RJ1988" s="2"/>
      <c r="RK1988" s="2"/>
      <c r="RL1988" s="2"/>
      <c r="RM1988" s="2"/>
      <c r="RN1988" s="2"/>
      <c r="RO1988" s="2"/>
      <c r="RP1988" s="2"/>
      <c r="RQ1988" s="2"/>
      <c r="RR1988" s="2"/>
      <c r="RS1988" s="2"/>
      <c r="RT1988" s="2"/>
      <c r="RU1988" s="2"/>
      <c r="RV1988" s="2"/>
      <c r="RW1988" s="2"/>
      <c r="RX1988" s="2"/>
      <c r="RY1988" s="2"/>
      <c r="RZ1988" s="2"/>
      <c r="SA1988" s="2"/>
      <c r="SB1988" s="2"/>
      <c r="SC1988" s="2"/>
      <c r="SD1988" s="2"/>
      <c r="SE1988" s="2"/>
      <c r="SF1988" s="2"/>
      <c r="SG1988" s="2"/>
      <c r="SH1988" s="2"/>
      <c r="SI1988" s="2"/>
      <c r="SJ1988" s="2"/>
      <c r="SK1988" s="2"/>
      <c r="SL1988" s="2"/>
      <c r="SM1988" s="2"/>
      <c r="SN1988" s="2"/>
      <c r="SO1988" s="2"/>
      <c r="SP1988" s="2"/>
      <c r="SQ1988" s="2"/>
      <c r="SR1988" s="2"/>
      <c r="SS1988" s="2"/>
      <c r="ST1988" s="2"/>
      <c r="SU1988" s="2"/>
      <c r="SV1988" s="2"/>
      <c r="SW1988" s="2"/>
      <c r="SX1988" s="2"/>
      <c r="SY1988" s="2"/>
      <c r="SZ1988" s="2"/>
      <c r="TA1988" s="2"/>
      <c r="TB1988" s="2"/>
      <c r="TC1988" s="2"/>
      <c r="TD1988" s="2"/>
      <c r="TE1988" s="2"/>
      <c r="TF1988" s="2"/>
      <c r="TG1988" s="2"/>
      <c r="TH1988" s="2"/>
      <c r="TI1988" s="2"/>
      <c r="TJ1988" s="2"/>
      <c r="TK1988" s="2"/>
      <c r="TL1988" s="2"/>
      <c r="TM1988" s="2"/>
      <c r="TN1988" s="2"/>
      <c r="TO1988" s="2"/>
      <c r="TP1988" s="2"/>
      <c r="TQ1988" s="2"/>
      <c r="TR1988" s="2"/>
      <c r="TS1988" s="2"/>
      <c r="TT1988" s="2"/>
      <c r="TU1988" s="2"/>
      <c r="TV1988" s="2"/>
      <c r="TW1988" s="2"/>
      <c r="TX1988" s="2"/>
      <c r="TY1988" s="2"/>
      <c r="TZ1988" s="2"/>
      <c r="UA1988" s="2"/>
      <c r="UB1988" s="2"/>
      <c r="UC1988" s="2"/>
      <c r="UD1988" s="2"/>
      <c r="UE1988" s="2"/>
      <c r="UF1988" s="2"/>
      <c r="UG1988" s="2"/>
      <c r="UH1988" s="2"/>
      <c r="UI1988" s="2"/>
      <c r="UJ1988" s="2"/>
      <c r="UK1988" s="2"/>
      <c r="UL1988" s="2"/>
      <c r="UM1988" s="2"/>
      <c r="UN1988" s="2"/>
      <c r="UO1988" s="2"/>
      <c r="UP1988" s="2"/>
      <c r="UQ1988" s="2"/>
      <c r="UR1988" s="2"/>
      <c r="US1988" s="2"/>
      <c r="UT1988" s="2"/>
      <c r="UU1988" s="2"/>
      <c r="UV1988" s="2"/>
      <c r="UW1988" s="2"/>
      <c r="UX1988" s="2"/>
      <c r="UY1988" s="2"/>
      <c r="UZ1988" s="2"/>
      <c r="VA1988" s="2"/>
      <c r="VB1988" s="2"/>
      <c r="VC1988" s="2"/>
      <c r="VD1988" s="2"/>
      <c r="VE1988" s="2"/>
      <c r="VF1988" s="2"/>
      <c r="VG1988" s="2"/>
      <c r="VH1988" s="2"/>
      <c r="VI1988" s="2"/>
      <c r="VJ1988" s="2"/>
      <c r="VK1988" s="2"/>
      <c r="VL1988" s="2"/>
      <c r="VM1988" s="2"/>
      <c r="VN1988" s="2"/>
      <c r="VO1988" s="2"/>
      <c r="VP1988" s="2"/>
      <c r="VQ1988" s="2"/>
      <c r="VR1988" s="2"/>
      <c r="VS1988" s="2"/>
      <c r="VT1988" s="2"/>
      <c r="VU1988" s="2"/>
      <c r="VV1988" s="2"/>
      <c r="VW1988" s="2"/>
      <c r="VX1988" s="2"/>
      <c r="VY1988" s="2"/>
      <c r="VZ1988" s="2"/>
      <c r="WA1988" s="2"/>
      <c r="WB1988" s="2"/>
      <c r="WC1988" s="2"/>
      <c r="WD1988" s="2"/>
      <c r="WE1988" s="2"/>
      <c r="WF1988" s="2"/>
      <c r="WG1988" s="2"/>
      <c r="WH1988" s="2"/>
      <c r="WI1988" s="2"/>
      <c r="WJ1988" s="2"/>
      <c r="WK1988" s="2"/>
      <c r="WL1988" s="2"/>
      <c r="WM1988" s="2"/>
      <c r="WN1988" s="2"/>
      <c r="WO1988" s="2"/>
      <c r="WP1988" s="2"/>
      <c r="WQ1988" s="2"/>
      <c r="WR1988" s="2"/>
      <c r="WS1988" s="2"/>
      <c r="WT1988" s="2"/>
      <c r="WU1988" s="2"/>
      <c r="WV1988" s="2"/>
      <c r="WW1988" s="2"/>
      <c r="WX1988" s="2"/>
      <c r="WY1988" s="2"/>
      <c r="WZ1988" s="2"/>
      <c r="XA1988" s="2"/>
      <c r="XB1988" s="2"/>
      <c r="XC1988" s="2"/>
      <c r="XD1988" s="2"/>
      <c r="XE1988" s="2"/>
      <c r="XF1988" s="2"/>
      <c r="XG1988" s="2"/>
      <c r="XH1988" s="2"/>
      <c r="XI1988" s="2"/>
      <c r="XJ1988" s="2"/>
      <c r="XK1988" s="2"/>
      <c r="XL1988" s="2"/>
      <c r="XM1988" s="2"/>
      <c r="XN1988" s="2"/>
      <c r="XO1988" s="2"/>
      <c r="XP1988" s="2"/>
      <c r="XQ1988" s="2"/>
      <c r="XR1988" s="2"/>
      <c r="XS1988" s="2"/>
      <c r="XT1988" s="2"/>
      <c r="XU1988" s="2"/>
      <c r="XV1988" s="2"/>
      <c r="XW1988" s="2"/>
      <c r="XX1988" s="2"/>
      <c r="XY1988" s="2"/>
      <c r="XZ1988" s="2"/>
      <c r="YA1988" s="2"/>
      <c r="YB1988" s="2"/>
      <c r="YC1988" s="2"/>
      <c r="YD1988" s="2"/>
      <c r="YE1988" s="2"/>
      <c r="YF1988" s="2"/>
      <c r="YG1988" s="2"/>
      <c r="YH1988" s="2"/>
      <c r="YI1988" s="2"/>
      <c r="YJ1988" s="2"/>
      <c r="YK1988" s="2"/>
      <c r="YL1988" s="2"/>
      <c r="YM1988" s="2"/>
      <c r="YN1988" s="2"/>
      <c r="YO1988" s="2"/>
      <c r="YP1988" s="2"/>
      <c r="YQ1988" s="2"/>
      <c r="YR1988" s="2"/>
      <c r="YS1988" s="2"/>
      <c r="YT1988" s="2"/>
      <c r="YU1988" s="2"/>
      <c r="YV1988" s="2"/>
      <c r="YW1988" s="2"/>
      <c r="YX1988" s="2"/>
      <c r="YY1988" s="2"/>
      <c r="YZ1988" s="2"/>
      <c r="ZA1988" s="2"/>
      <c r="ZB1988" s="2"/>
      <c r="ZC1988" s="2"/>
      <c r="ZD1988" s="2"/>
      <c r="ZE1988" s="2"/>
      <c r="ZF1988" s="2"/>
      <c r="ZG1988" s="2"/>
      <c r="ZH1988" s="2"/>
      <c r="ZI1988" s="2"/>
      <c r="ZJ1988" s="2"/>
      <c r="ZK1988" s="2"/>
      <c r="ZL1988" s="2"/>
      <c r="ZM1988" s="2"/>
      <c r="ZN1988" s="2"/>
      <c r="ZO1988" s="2"/>
      <c r="ZP1988" s="2"/>
      <c r="ZQ1988" s="2"/>
      <c r="ZR1988" s="2"/>
      <c r="ZS1988" s="2"/>
      <c r="ZT1988" s="2"/>
      <c r="ZU1988" s="2"/>
      <c r="ZV1988" s="2"/>
      <c r="ZW1988" s="2"/>
      <c r="ZX1988" s="2"/>
      <c r="ZY1988" s="2"/>
      <c r="ZZ1988" s="2"/>
      <c r="AAA1988" s="2"/>
      <c r="AAB1988" s="2"/>
      <c r="AAC1988" s="2"/>
      <c r="AAD1988" s="2"/>
      <c r="AAE1988" s="2"/>
      <c r="AAF1988" s="2"/>
      <c r="AAG1988" s="2"/>
      <c r="AAH1988" s="2"/>
      <c r="AAI1988" s="2"/>
      <c r="AAJ1988" s="2"/>
      <c r="AAK1988" s="2"/>
      <c r="AAL1988" s="2"/>
      <c r="AAM1988" s="2"/>
      <c r="AAN1988" s="2"/>
      <c r="AAO1988" s="2"/>
      <c r="AAP1988" s="2"/>
      <c r="AAQ1988" s="2"/>
      <c r="AAR1988" s="2"/>
      <c r="AAS1988" s="2"/>
      <c r="AAT1988" s="2"/>
      <c r="AAU1988" s="2"/>
      <c r="AAV1988" s="2"/>
      <c r="AAW1988" s="2"/>
      <c r="AAX1988" s="2"/>
      <c r="AAY1988" s="2"/>
      <c r="AAZ1988" s="2"/>
      <c r="ABA1988" s="2"/>
      <c r="ABB1988" s="2"/>
      <c r="ABC1988" s="2"/>
      <c r="ABD1988" s="2"/>
      <c r="ABE1988" s="2"/>
      <c r="ABF1988" s="2"/>
      <c r="ABG1988" s="2"/>
      <c r="ABH1988" s="2"/>
      <c r="ABI1988" s="2"/>
      <c r="ABJ1988" s="2"/>
      <c r="ABK1988" s="2"/>
      <c r="ABL1988" s="2"/>
      <c r="ABM1988" s="2"/>
      <c r="ABN1988" s="2"/>
      <c r="ABO1988" s="2"/>
      <c r="ABP1988" s="2"/>
      <c r="ABQ1988" s="2"/>
      <c r="ABR1988" s="2"/>
      <c r="ABS1988" s="2"/>
      <c r="ABT1988" s="2"/>
      <c r="ABU1988" s="2"/>
      <c r="ABV1988" s="2"/>
      <c r="ABW1988" s="2"/>
      <c r="ABX1988" s="2"/>
      <c r="ABY1988" s="2"/>
      <c r="ABZ1988" s="2"/>
      <c r="ACA1988" s="2"/>
      <c r="ACB1988" s="2"/>
      <c r="ACC1988" s="2"/>
      <c r="ACD1988" s="2"/>
      <c r="ACE1988" s="2"/>
      <c r="ACF1988" s="2"/>
      <c r="ACG1988" s="2"/>
      <c r="ACH1988" s="2"/>
      <c r="ACI1988" s="2"/>
      <c r="ACJ1988" s="2"/>
      <c r="ACK1988" s="2"/>
      <c r="ACL1988" s="2"/>
      <c r="ACM1988" s="2"/>
      <c r="ACN1988" s="2"/>
      <c r="ACO1988" s="2"/>
      <c r="ACP1988" s="2"/>
      <c r="ACQ1988" s="2"/>
      <c r="ACR1988" s="2"/>
      <c r="ACS1988" s="2"/>
      <c r="ACT1988" s="2"/>
      <c r="ACU1988" s="2"/>
      <c r="ACV1988" s="2"/>
      <c r="ACW1988" s="2"/>
      <c r="ACX1988" s="2"/>
      <c r="ACY1988" s="2"/>
      <c r="ACZ1988" s="2"/>
      <c r="ADA1988" s="2"/>
      <c r="ADB1988" s="2"/>
      <c r="ADC1988" s="2"/>
      <c r="ADD1988" s="2"/>
      <c r="ADE1988" s="2"/>
      <c r="ADF1988" s="2"/>
      <c r="ADG1988" s="2"/>
      <c r="ADH1988" s="2"/>
      <c r="ADI1988" s="2"/>
      <c r="ADJ1988" s="2"/>
      <c r="ADK1988" s="2"/>
      <c r="ADL1988" s="2"/>
      <c r="ADM1988" s="2"/>
      <c r="ADN1988" s="2"/>
      <c r="ADO1988" s="2"/>
      <c r="ADP1988" s="2"/>
      <c r="ADQ1988" s="2"/>
      <c r="ADR1988" s="2"/>
      <c r="ADS1988" s="2"/>
      <c r="ADT1988" s="2"/>
      <c r="ADU1988" s="2"/>
      <c r="ADV1988" s="2"/>
      <c r="ADW1988" s="2"/>
      <c r="ADX1988" s="2"/>
      <c r="ADY1988" s="2"/>
      <c r="ADZ1988" s="2"/>
      <c r="AEA1988" s="2"/>
      <c r="AEB1988" s="2"/>
      <c r="AEC1988" s="2"/>
      <c r="AED1988" s="2"/>
      <c r="AEE1988" s="2"/>
      <c r="AEF1988" s="2"/>
      <c r="AEG1988" s="2"/>
      <c r="AEH1988" s="2"/>
      <c r="AEI1988" s="2"/>
      <c r="AEJ1988" s="2"/>
      <c r="AEK1988" s="2"/>
      <c r="AEL1988" s="2"/>
      <c r="AEM1988" s="2"/>
      <c r="AEN1988" s="2"/>
      <c r="AEO1988" s="2"/>
      <c r="AEP1988" s="2"/>
      <c r="AEQ1988" s="2"/>
      <c r="AER1988" s="2"/>
      <c r="AES1988" s="2"/>
      <c r="AET1988" s="2"/>
      <c r="AEU1988" s="2"/>
      <c r="AEV1988" s="2"/>
      <c r="AEW1988" s="2"/>
      <c r="AEX1988" s="2"/>
      <c r="AEY1988" s="2"/>
      <c r="AEZ1988" s="2"/>
      <c r="AFA1988" s="2"/>
      <c r="AFB1988" s="2"/>
      <c r="AFC1988" s="2"/>
      <c r="AFD1988" s="2"/>
      <c r="AFE1988" s="2"/>
      <c r="AFF1988" s="2"/>
      <c r="AFG1988" s="2"/>
      <c r="AFH1988" s="2"/>
      <c r="AFI1988" s="2"/>
      <c r="AFJ1988" s="2"/>
      <c r="AFK1988" s="2"/>
      <c r="AFL1988" s="2"/>
      <c r="AFM1988" s="2"/>
      <c r="AFN1988" s="2"/>
      <c r="AFO1988" s="2"/>
      <c r="AFP1988" s="2"/>
      <c r="AFQ1988" s="2"/>
      <c r="AFR1988" s="2"/>
      <c r="AFS1988" s="2"/>
      <c r="AFT1988" s="2"/>
      <c r="AFU1988" s="2"/>
      <c r="AFV1988" s="2"/>
      <c r="AFW1988" s="2"/>
      <c r="AFX1988" s="2"/>
      <c r="AFY1988" s="2"/>
      <c r="AFZ1988" s="2"/>
      <c r="AGA1988" s="2"/>
      <c r="AGB1988" s="2"/>
      <c r="AGC1988" s="2"/>
      <c r="AGD1988" s="2"/>
      <c r="AGE1988" s="2"/>
      <c r="AGF1988" s="2"/>
      <c r="AGG1988" s="2"/>
      <c r="AGH1988" s="2"/>
      <c r="AGI1988" s="2"/>
      <c r="AGJ1988" s="2"/>
      <c r="AGK1988" s="2"/>
      <c r="AGL1988" s="2"/>
      <c r="AGM1988" s="2"/>
      <c r="AGN1988" s="2"/>
      <c r="AGO1988" s="2"/>
      <c r="AGP1988" s="2"/>
      <c r="AGQ1988" s="2"/>
      <c r="AGR1988" s="2"/>
      <c r="AGS1988" s="2"/>
      <c r="AGT1988" s="2"/>
      <c r="AGU1988" s="2"/>
      <c r="AGV1988" s="2"/>
      <c r="AGW1988" s="2"/>
      <c r="AGX1988" s="2"/>
      <c r="AGY1988" s="2"/>
      <c r="AGZ1988" s="2"/>
      <c r="AHA1988" s="2"/>
      <c r="AHB1988" s="2"/>
      <c r="AHC1988" s="2"/>
      <c r="AHD1988" s="2"/>
      <c r="AHE1988" s="2"/>
      <c r="AHF1988" s="2"/>
      <c r="AHG1988" s="2"/>
      <c r="AHH1988" s="2"/>
      <c r="AHI1988" s="2"/>
      <c r="AHJ1988" s="2"/>
      <c r="AHK1988" s="2"/>
      <c r="AHL1988" s="2"/>
      <c r="AHM1988" s="2"/>
      <c r="AHN1988" s="2"/>
      <c r="AHO1988" s="2"/>
      <c r="AHP1988" s="2"/>
      <c r="AHQ1988" s="2"/>
      <c r="AHR1988" s="2"/>
      <c r="AHS1988" s="2"/>
      <c r="AHT1988" s="2"/>
      <c r="AHU1988" s="2"/>
      <c r="AHV1988" s="2"/>
      <c r="AHW1988" s="2"/>
      <c r="AHX1988" s="2"/>
      <c r="AHY1988" s="2"/>
      <c r="AHZ1988" s="2"/>
      <c r="AIA1988" s="2"/>
      <c r="AIB1988" s="2"/>
      <c r="AIC1988" s="2"/>
      <c r="AID1988" s="2"/>
      <c r="AIE1988" s="2"/>
      <c r="AIF1988" s="2"/>
      <c r="AIG1988" s="2"/>
      <c r="AIH1988" s="2"/>
      <c r="AII1988" s="2"/>
      <c r="AIJ1988" s="2"/>
      <c r="AIK1988" s="2"/>
      <c r="AIL1988" s="2"/>
      <c r="AIM1988" s="2"/>
      <c r="AIN1988" s="2"/>
      <c r="AIO1988" s="2"/>
      <c r="AIP1988" s="2"/>
      <c r="AIQ1988" s="2"/>
      <c r="AIR1988" s="2"/>
      <c r="AIS1988" s="2"/>
      <c r="AIT1988" s="2"/>
      <c r="AIU1988" s="2"/>
      <c r="AIV1988" s="2"/>
      <c r="AIW1988" s="2"/>
      <c r="AIX1988" s="2"/>
      <c r="AIY1988" s="2"/>
      <c r="AIZ1988" s="2"/>
      <c r="AJA1988" s="2"/>
      <c r="AJB1988" s="2"/>
      <c r="AJC1988" s="2"/>
      <c r="AJD1988" s="2"/>
      <c r="AJE1988" s="2"/>
      <c r="AJF1988" s="2"/>
      <c r="AJG1988" s="2"/>
      <c r="AJH1988" s="2"/>
      <c r="AJI1988" s="2"/>
      <c r="AJJ1988" s="2"/>
      <c r="AJK1988" s="2"/>
      <c r="AJL1988" s="2"/>
      <c r="AJM1988" s="2"/>
      <c r="AJN1988" s="2"/>
      <c r="AJO1988" s="2"/>
      <c r="AJP1988" s="2"/>
      <c r="AJQ1988" s="2"/>
      <c r="AJR1988" s="2"/>
      <c r="AJS1988" s="2"/>
      <c r="AJT1988" s="2"/>
      <c r="AJU1988" s="2"/>
      <c r="AJV1988" s="2"/>
      <c r="AJW1988" s="2"/>
      <c r="AJX1988" s="2"/>
      <c r="AJY1988" s="2"/>
      <c r="AJZ1988" s="2"/>
      <c r="AKA1988" s="2"/>
      <c r="AKB1988" s="2"/>
      <c r="AKC1988" s="2"/>
      <c r="AKD1988" s="2"/>
      <c r="AKE1988" s="2"/>
      <c r="AKF1988" s="2"/>
      <c r="AKG1988" s="2"/>
      <c r="AKH1988" s="2"/>
      <c r="AKI1988" s="2"/>
      <c r="AKJ1988" s="2"/>
      <c r="AKK1988" s="2"/>
      <c r="AKL1988" s="2"/>
      <c r="AKM1988" s="2"/>
      <c r="AKN1988" s="2"/>
      <c r="AKO1988" s="2"/>
      <c r="AKP1988" s="2"/>
      <c r="AKQ1988" s="2"/>
      <c r="AKR1988" s="2"/>
      <c r="AKS1988" s="2"/>
      <c r="AKT1988" s="2"/>
      <c r="AKU1988" s="2"/>
      <c r="AKV1988" s="2"/>
      <c r="AKW1988" s="2"/>
      <c r="AKX1988" s="2"/>
      <c r="AKY1988" s="2"/>
      <c r="AKZ1988" s="2"/>
      <c r="ALA1988" s="2"/>
      <c r="ALB1988" s="2"/>
      <c r="ALC1988" s="2"/>
      <c r="ALD1988" s="2"/>
      <c r="ALE1988" s="2"/>
      <c r="ALF1988" s="2"/>
      <c r="ALG1988" s="2"/>
      <c r="ALH1988" s="2"/>
      <c r="ALI1988" s="2"/>
      <c r="ALJ1988" s="2"/>
      <c r="ALK1988" s="2"/>
      <c r="ALL1988" s="2"/>
      <c r="ALM1988" s="2"/>
      <c r="ALN1988" s="2"/>
      <c r="ALO1988" s="2"/>
      <c r="ALP1988" s="2"/>
      <c r="ALQ1988" s="2"/>
      <c r="ALR1988" s="2"/>
      <c r="ALS1988" s="2"/>
      <c r="ALT1988" s="2"/>
      <c r="ALU1988" s="2"/>
      <c r="ALV1988" s="2"/>
      <c r="ALW1988" s="2"/>
      <c r="ALX1988" s="2"/>
      <c r="ALY1988" s="2"/>
      <c r="ALZ1988" s="2"/>
      <c r="AMA1988" s="2"/>
      <c r="AMB1988" s="2"/>
      <c r="AMC1988" s="2"/>
      <c r="AMD1988" s="2"/>
      <c r="AME1988" s="2"/>
      <c r="AMF1988" s="2"/>
      <c r="AMG1988" s="2"/>
      <c r="AMH1988" s="2"/>
      <c r="AMI1988" s="2"/>
      <c r="AMJ1988" s="2"/>
      <c r="AMK1988" s="2"/>
      <c r="AML1988" s="2"/>
      <c r="AMM1988" s="2"/>
      <c r="AMN1988" s="2"/>
      <c r="AMO1988" s="2"/>
      <c r="AMP1988" s="2"/>
      <c r="AMQ1988" s="2"/>
      <c r="AMR1988" s="2"/>
      <c r="AMS1988" s="2"/>
      <c r="AMT1988" s="2"/>
      <c r="AMU1988" s="2"/>
      <c r="AMV1988" s="2"/>
      <c r="AMW1988" s="2"/>
      <c r="AMX1988" s="2"/>
      <c r="AMY1988" s="2"/>
      <c r="AMZ1988" s="2"/>
      <c r="ANA1988" s="2"/>
      <c r="ANB1988" s="2"/>
      <c r="ANC1988" s="2"/>
      <c r="AND1988" s="2"/>
      <c r="ANE1988" s="2"/>
      <c r="ANF1988" s="2"/>
      <c r="ANG1988" s="2"/>
      <c r="ANH1988" s="2"/>
      <c r="ANI1988" s="2"/>
      <c r="ANJ1988" s="2"/>
      <c r="ANK1988" s="2"/>
      <c r="ANL1988" s="2"/>
      <c r="ANM1988" s="2"/>
      <c r="ANN1988" s="2"/>
      <c r="ANO1988" s="2"/>
      <c r="ANP1988" s="2"/>
      <c r="ANQ1988" s="2"/>
      <c r="ANR1988" s="2"/>
      <c r="ANS1988" s="2"/>
      <c r="ANT1988" s="2"/>
      <c r="ANU1988" s="2"/>
      <c r="ANV1988" s="2"/>
      <c r="ANW1988" s="2"/>
      <c r="ANX1988" s="2"/>
      <c r="ANY1988" s="2"/>
      <c r="ANZ1988" s="2"/>
      <c r="AOA1988" s="2"/>
      <c r="AOB1988" s="2"/>
      <c r="AOC1988" s="2"/>
      <c r="AOD1988" s="2"/>
      <c r="AOE1988" s="2"/>
      <c r="AOF1988" s="2"/>
      <c r="AOG1988" s="2"/>
      <c r="AOH1988" s="2"/>
      <c r="AOI1988" s="2"/>
      <c r="AOJ1988" s="2"/>
      <c r="AOK1988" s="2"/>
      <c r="AOL1988" s="2"/>
      <c r="AOM1988" s="2"/>
      <c r="AON1988" s="2"/>
      <c r="AOO1988" s="2"/>
      <c r="AOP1988" s="2"/>
      <c r="AOQ1988" s="2"/>
      <c r="AOR1988" s="2"/>
      <c r="AOS1988" s="2"/>
      <c r="AOT1988" s="2"/>
      <c r="AOU1988" s="2"/>
      <c r="AOV1988" s="2"/>
      <c r="AOW1988" s="2"/>
      <c r="AOX1988" s="2"/>
      <c r="AOY1988" s="2"/>
      <c r="AOZ1988" s="2"/>
      <c r="APA1988" s="2"/>
      <c r="APB1988" s="2"/>
      <c r="APC1988" s="2"/>
      <c r="APD1988" s="2"/>
      <c r="APE1988" s="2"/>
      <c r="APF1988" s="2"/>
      <c r="APG1988" s="2"/>
      <c r="APH1988" s="2"/>
      <c r="API1988" s="2"/>
      <c r="APJ1988" s="2"/>
      <c r="APK1988" s="2"/>
      <c r="APL1988" s="2"/>
      <c r="APM1988" s="2"/>
      <c r="APN1988" s="2"/>
      <c r="APO1988" s="2"/>
      <c r="APP1988" s="2"/>
      <c r="APQ1988" s="2"/>
      <c r="APR1988" s="2"/>
      <c r="APS1988" s="2"/>
      <c r="APT1988" s="2"/>
      <c r="APU1988" s="2"/>
      <c r="APV1988" s="2"/>
      <c r="APW1988" s="2"/>
      <c r="APX1988" s="2"/>
      <c r="APY1988" s="2"/>
      <c r="APZ1988" s="2"/>
      <c r="AQA1988" s="2"/>
      <c r="AQB1988" s="2"/>
      <c r="AQC1988" s="2"/>
      <c r="AQD1988" s="2"/>
      <c r="AQE1988" s="2"/>
      <c r="AQF1988" s="2"/>
      <c r="AQG1988" s="2"/>
      <c r="AQH1988" s="2"/>
      <c r="AQI1988" s="2"/>
      <c r="AQJ1988" s="2"/>
      <c r="AQK1988" s="2"/>
      <c r="AQL1988" s="2"/>
      <c r="AQM1988" s="2"/>
      <c r="AQN1988" s="2"/>
      <c r="AQO1988" s="2"/>
      <c r="AQP1988" s="2"/>
      <c r="AQQ1988" s="2"/>
      <c r="AQR1988" s="2"/>
      <c r="AQS1988" s="2"/>
      <c r="AQT1988" s="2"/>
      <c r="AQU1988" s="2"/>
      <c r="AQV1988" s="2"/>
      <c r="AQW1988" s="2"/>
      <c r="AQX1988" s="2"/>
      <c r="AQY1988" s="2"/>
      <c r="AQZ1988" s="2"/>
      <c r="ARA1988" s="2"/>
      <c r="ARB1988" s="2"/>
      <c r="ARC1988" s="2"/>
      <c r="ARD1988" s="2"/>
      <c r="ARE1988" s="2"/>
      <c r="ARF1988" s="2"/>
      <c r="ARG1988" s="2"/>
      <c r="ARH1988" s="2"/>
      <c r="ARI1988" s="2"/>
      <c r="ARJ1988" s="2"/>
      <c r="ARK1988" s="2"/>
      <c r="ARL1988" s="2"/>
      <c r="ARM1988" s="2"/>
      <c r="ARN1988" s="2"/>
      <c r="ARO1988" s="2"/>
      <c r="ARP1988" s="2"/>
      <c r="ARQ1988" s="2"/>
      <c r="ARR1988" s="2"/>
      <c r="ARS1988" s="2"/>
      <c r="ART1988" s="2"/>
      <c r="ARU1988" s="2"/>
      <c r="ARV1988" s="2"/>
      <c r="ARW1988" s="2"/>
      <c r="ARX1988" s="2"/>
      <c r="ARY1988" s="2"/>
      <c r="ARZ1988" s="2"/>
      <c r="ASA1988" s="2"/>
      <c r="ASB1988" s="2"/>
      <c r="ASC1988" s="2"/>
      <c r="ASD1988" s="2"/>
      <c r="ASE1988" s="2"/>
      <c r="ASF1988" s="2"/>
      <c r="ASG1988" s="2"/>
      <c r="ASH1988" s="2"/>
      <c r="ASI1988" s="2"/>
      <c r="ASJ1988" s="2"/>
      <c r="ASK1988" s="2"/>
      <c r="ASL1988" s="2"/>
      <c r="ASM1988" s="2"/>
      <c r="ASN1988" s="2"/>
      <c r="ASO1988" s="2"/>
      <c r="ASP1988" s="2"/>
      <c r="ASQ1988" s="2"/>
      <c r="ASR1988" s="2"/>
      <c r="ASS1988" s="2"/>
      <c r="AST1988" s="2"/>
      <c r="ASU1988" s="2"/>
      <c r="ASV1988" s="2"/>
      <c r="ASW1988" s="2"/>
      <c r="ASX1988" s="2"/>
      <c r="ASY1988" s="2"/>
      <c r="ASZ1988" s="2"/>
      <c r="ATA1988" s="2"/>
      <c r="ATB1988" s="2"/>
      <c r="ATC1988" s="2"/>
      <c r="ATD1988" s="2"/>
      <c r="ATE1988" s="2"/>
      <c r="ATF1988" s="2"/>
      <c r="ATG1988" s="2"/>
      <c r="ATH1988" s="2"/>
      <c r="ATI1988" s="2"/>
      <c r="ATJ1988" s="2"/>
      <c r="ATK1988" s="2"/>
      <c r="ATL1988" s="2"/>
      <c r="ATM1988" s="2"/>
      <c r="ATN1988" s="2"/>
      <c r="ATO1988" s="2"/>
      <c r="ATP1988" s="2"/>
      <c r="ATQ1988" s="2"/>
      <c r="ATR1988" s="2"/>
      <c r="ATS1988" s="2"/>
      <c r="ATT1988" s="2"/>
      <c r="ATU1988" s="2"/>
      <c r="ATV1988" s="2"/>
      <c r="ATW1988" s="2"/>
      <c r="ATX1988" s="2"/>
      <c r="ATY1988" s="2"/>
      <c r="ATZ1988" s="2"/>
      <c r="AUA1988" s="2"/>
      <c r="AUB1988" s="2"/>
      <c r="AUC1988" s="2"/>
      <c r="AUD1988" s="2"/>
      <c r="AUE1988" s="2"/>
      <c r="AUF1988" s="2"/>
      <c r="AUG1988" s="2"/>
      <c r="AUH1988" s="2"/>
      <c r="AUI1988" s="2"/>
      <c r="AUJ1988" s="2"/>
      <c r="AUK1988" s="2"/>
      <c r="AUL1988" s="2"/>
      <c r="AUM1988" s="2"/>
      <c r="AUN1988" s="2"/>
      <c r="AUO1988" s="2"/>
      <c r="AUP1988" s="2"/>
      <c r="AUQ1988" s="2"/>
      <c r="AUR1988" s="2"/>
      <c r="AUS1988" s="2"/>
      <c r="AUT1988" s="2"/>
      <c r="AUU1988" s="2"/>
      <c r="AUV1988" s="2"/>
      <c r="AUW1988" s="2"/>
      <c r="AUX1988" s="2"/>
      <c r="AUY1988" s="2"/>
      <c r="AUZ1988" s="2"/>
      <c r="AVA1988" s="2"/>
      <c r="AVB1988" s="2"/>
      <c r="AVC1988" s="2"/>
      <c r="AVD1988" s="2"/>
      <c r="AVE1988" s="2"/>
      <c r="AVF1988" s="2"/>
      <c r="AVG1988" s="2"/>
      <c r="AVH1988" s="2"/>
      <c r="AVI1988" s="2"/>
      <c r="AVJ1988" s="2"/>
      <c r="AVK1988" s="2"/>
      <c r="AVL1988" s="2"/>
      <c r="AVM1988" s="2"/>
      <c r="AVN1988" s="2"/>
      <c r="AVO1988" s="2"/>
      <c r="AVP1988" s="2"/>
      <c r="AVQ1988" s="2"/>
      <c r="AVR1988" s="2"/>
      <c r="AVS1988" s="2"/>
      <c r="AVT1988" s="2"/>
      <c r="AVU1988" s="2"/>
      <c r="AVV1988" s="2"/>
      <c r="AVW1988" s="2"/>
      <c r="AVX1988" s="2"/>
      <c r="AVY1988" s="2"/>
      <c r="AVZ1988" s="2"/>
      <c r="AWA1988" s="2"/>
      <c r="AWB1988" s="2"/>
      <c r="AWC1988" s="2"/>
      <c r="AWD1988" s="2"/>
      <c r="AWE1988" s="2"/>
      <c r="AWF1988" s="2"/>
      <c r="AWG1988" s="2"/>
      <c r="AWH1988" s="2"/>
      <c r="AWI1988" s="2"/>
      <c r="AWJ1988" s="2"/>
      <c r="AWK1988" s="2"/>
      <c r="AWL1988" s="2"/>
      <c r="AWM1988" s="2"/>
      <c r="AWN1988" s="2"/>
      <c r="AWO1988" s="2"/>
      <c r="AWP1988" s="2"/>
      <c r="AWQ1988" s="2"/>
      <c r="AWR1988" s="2"/>
      <c r="AWS1988" s="2"/>
      <c r="AWT1988" s="2"/>
      <c r="AWU1988" s="2"/>
      <c r="AWV1988" s="2"/>
      <c r="AWW1988" s="2"/>
      <c r="AWX1988" s="2"/>
      <c r="AWY1988" s="2"/>
      <c r="AWZ1988" s="2"/>
      <c r="AXA1988" s="2"/>
      <c r="AXB1988" s="2"/>
      <c r="AXC1988" s="2"/>
      <c r="AXD1988" s="2"/>
      <c r="AXE1988" s="2"/>
      <c r="AXF1988" s="2"/>
      <c r="AXG1988" s="2"/>
      <c r="AXH1988" s="2"/>
      <c r="AXI1988" s="2"/>
      <c r="AXJ1988" s="2"/>
      <c r="AXK1988" s="2"/>
      <c r="AXL1988" s="2"/>
      <c r="AXM1988" s="2"/>
      <c r="AXN1988" s="2"/>
      <c r="AXO1988" s="2"/>
      <c r="AXP1988" s="2"/>
      <c r="AXQ1988" s="2"/>
      <c r="AXR1988" s="2"/>
      <c r="AXS1988" s="2"/>
      <c r="AXT1988" s="2"/>
      <c r="AXU1988" s="2"/>
      <c r="AXV1988" s="2"/>
      <c r="AXW1988" s="2"/>
      <c r="AXX1988" s="2"/>
      <c r="AXY1988" s="2"/>
      <c r="AXZ1988" s="2"/>
      <c r="AYA1988" s="2"/>
      <c r="AYB1988" s="2"/>
      <c r="AYC1988" s="2"/>
      <c r="AYD1988" s="2"/>
      <c r="AYE1988" s="2"/>
      <c r="AYF1988" s="2"/>
      <c r="AYG1988" s="2"/>
      <c r="AYH1988" s="2"/>
      <c r="AYI1988" s="2"/>
      <c r="AYJ1988" s="2"/>
      <c r="AYK1988" s="2"/>
      <c r="AYL1988" s="2"/>
      <c r="AYM1988" s="2"/>
      <c r="AYN1988" s="2"/>
      <c r="AYO1988" s="2"/>
      <c r="AYP1988" s="2"/>
      <c r="AYQ1988" s="2"/>
      <c r="AYR1988" s="2"/>
      <c r="AYS1988" s="2"/>
      <c r="AYT1988" s="2"/>
      <c r="AYU1988" s="2"/>
      <c r="AYV1988" s="2"/>
      <c r="AYW1988" s="2"/>
      <c r="AYX1988" s="2"/>
      <c r="AYY1988" s="2"/>
      <c r="AYZ1988" s="2"/>
      <c r="AZA1988" s="2"/>
      <c r="AZB1988" s="2"/>
      <c r="AZC1988" s="2"/>
      <c r="AZD1988" s="2"/>
      <c r="AZE1988" s="2"/>
      <c r="AZF1988" s="2"/>
      <c r="AZG1988" s="2"/>
      <c r="AZH1988" s="2"/>
      <c r="AZI1988" s="2"/>
      <c r="AZJ1988" s="2"/>
      <c r="AZK1988" s="2"/>
      <c r="AZL1988" s="2"/>
      <c r="AZM1988" s="2"/>
      <c r="AZN1988" s="2"/>
      <c r="AZO1988" s="2"/>
      <c r="AZP1988" s="2"/>
      <c r="AZQ1988" s="2"/>
      <c r="AZR1988" s="2"/>
      <c r="AZS1988" s="2"/>
      <c r="AZT1988" s="2"/>
      <c r="AZU1988" s="2"/>
      <c r="AZV1988" s="2"/>
      <c r="AZW1988" s="2"/>
      <c r="AZX1988" s="2"/>
      <c r="AZY1988" s="2"/>
      <c r="AZZ1988" s="2"/>
      <c r="BAA1988" s="2"/>
      <c r="BAB1988" s="2"/>
      <c r="BAC1988" s="2"/>
      <c r="BAD1988" s="2"/>
      <c r="BAE1988" s="2"/>
      <c r="BAF1988" s="2"/>
      <c r="BAG1988" s="2"/>
      <c r="BAH1988" s="2"/>
      <c r="BAI1988" s="2"/>
      <c r="BAJ1988" s="2"/>
      <c r="BAK1988" s="2"/>
      <c r="BAL1988" s="2"/>
      <c r="BAM1988" s="2"/>
      <c r="BAN1988" s="2"/>
      <c r="BAO1988" s="2"/>
      <c r="BAP1988" s="2"/>
      <c r="BAQ1988" s="2"/>
      <c r="BAR1988" s="2"/>
      <c r="BAS1988" s="2"/>
      <c r="BAT1988" s="2"/>
      <c r="BAU1988" s="2"/>
      <c r="BAV1988" s="2"/>
      <c r="BAW1988" s="2"/>
      <c r="BAX1988" s="2"/>
      <c r="BAY1988" s="2"/>
      <c r="BAZ1988" s="2"/>
      <c r="BBA1988" s="2"/>
      <c r="BBB1988" s="2"/>
      <c r="BBC1988" s="2"/>
      <c r="BBD1988" s="2"/>
      <c r="BBE1988" s="2"/>
      <c r="BBF1988" s="2"/>
      <c r="BBG1988" s="2"/>
      <c r="BBH1988" s="2"/>
      <c r="BBI1988" s="2"/>
      <c r="BBJ1988" s="2"/>
      <c r="BBK1988" s="2"/>
      <c r="BBL1988" s="2"/>
      <c r="BBM1988" s="2"/>
      <c r="BBN1988" s="2"/>
      <c r="BBO1988" s="2"/>
      <c r="BBP1988" s="2"/>
      <c r="BBQ1988" s="2"/>
      <c r="BBR1988" s="2"/>
      <c r="BBS1988" s="2"/>
      <c r="BBT1988" s="2"/>
      <c r="BBU1988" s="2"/>
      <c r="BBV1988" s="2"/>
      <c r="BBW1988" s="2"/>
      <c r="BBX1988" s="2"/>
      <c r="BBY1988" s="2"/>
      <c r="BBZ1988" s="2"/>
      <c r="BCA1988" s="2"/>
      <c r="BCB1988" s="2"/>
      <c r="BCC1988" s="2"/>
      <c r="BCD1988" s="2"/>
      <c r="BCE1988" s="2"/>
      <c r="BCF1988" s="2"/>
      <c r="BCG1988" s="2"/>
      <c r="BCH1988" s="2"/>
      <c r="BCI1988" s="2"/>
      <c r="BCJ1988" s="2"/>
      <c r="BCK1988" s="2"/>
      <c r="BCL1988" s="2"/>
      <c r="BCM1988" s="2"/>
      <c r="BCN1988" s="2"/>
      <c r="BCO1988" s="2"/>
      <c r="BCP1988" s="2"/>
      <c r="BCQ1988" s="2"/>
      <c r="BCR1988" s="2"/>
      <c r="BCS1988" s="2"/>
      <c r="BCT1988" s="2"/>
      <c r="BCU1988" s="2"/>
      <c r="BCV1988" s="2"/>
      <c r="BCW1988" s="2"/>
      <c r="BCX1988" s="2"/>
      <c r="BCY1988" s="2"/>
      <c r="BCZ1988" s="2"/>
      <c r="BDA1988" s="2"/>
      <c r="BDB1988" s="2"/>
      <c r="BDC1988" s="2"/>
      <c r="BDD1988" s="2"/>
      <c r="BDE1988" s="2"/>
      <c r="BDF1988" s="2"/>
      <c r="BDG1988" s="2"/>
      <c r="BDH1988" s="2"/>
      <c r="BDI1988" s="2"/>
      <c r="BDJ1988" s="2"/>
      <c r="BDK1988" s="2"/>
      <c r="BDL1988" s="2"/>
      <c r="BDM1988" s="2"/>
      <c r="BDN1988" s="2"/>
      <c r="BDO1988" s="2"/>
      <c r="BDP1988" s="2"/>
      <c r="BDQ1988" s="2"/>
      <c r="BDR1988" s="2"/>
      <c r="BDS1988" s="2"/>
      <c r="BDT1988" s="2"/>
      <c r="BDU1988" s="2"/>
      <c r="BDV1988" s="2"/>
      <c r="BDW1988" s="2"/>
      <c r="BDX1988" s="2"/>
      <c r="BDY1988" s="2"/>
      <c r="BDZ1988" s="2"/>
      <c r="BEA1988" s="2"/>
      <c r="BEB1988" s="2"/>
      <c r="BEC1988" s="2"/>
      <c r="BED1988" s="2"/>
      <c r="BEE1988" s="2"/>
      <c r="BEF1988" s="2"/>
      <c r="BEG1988" s="2"/>
      <c r="BEH1988" s="2"/>
      <c r="BEI1988" s="2"/>
      <c r="BEJ1988" s="2"/>
      <c r="BEK1988" s="2"/>
      <c r="BEL1988" s="2"/>
      <c r="BEM1988" s="2"/>
      <c r="BEN1988" s="2"/>
      <c r="BEO1988" s="2"/>
      <c r="BEP1988" s="2"/>
      <c r="BEQ1988" s="2"/>
      <c r="BER1988" s="2"/>
      <c r="BES1988" s="2"/>
      <c r="BET1988" s="2"/>
      <c r="BEU1988" s="2"/>
      <c r="BEV1988" s="2"/>
      <c r="BEW1988" s="2"/>
      <c r="BEX1988" s="2"/>
      <c r="BEY1988" s="2"/>
      <c r="BEZ1988" s="2"/>
      <c r="BFA1988" s="2"/>
      <c r="BFB1988" s="2"/>
      <c r="BFC1988" s="2"/>
      <c r="BFD1988" s="2"/>
      <c r="BFE1988" s="2"/>
      <c r="BFF1988" s="2"/>
      <c r="BFG1988" s="2"/>
      <c r="BFH1988" s="2"/>
      <c r="BFI1988" s="2"/>
      <c r="BFJ1988" s="2"/>
      <c r="BFK1988" s="2"/>
      <c r="BFL1988" s="2"/>
      <c r="BFM1988" s="2"/>
      <c r="BFN1988" s="2"/>
      <c r="BFO1988" s="2"/>
      <c r="BFP1988" s="2"/>
      <c r="BFQ1988" s="2"/>
      <c r="BFR1988" s="2"/>
      <c r="BFS1988" s="2"/>
      <c r="BFT1988" s="2"/>
      <c r="BFU1988" s="2"/>
      <c r="BFV1988" s="2"/>
      <c r="BFW1988" s="2"/>
      <c r="BFX1988" s="2"/>
      <c r="BFY1988" s="2"/>
      <c r="BFZ1988" s="2"/>
      <c r="BGA1988" s="2"/>
      <c r="BGB1988" s="2"/>
      <c r="BGC1988" s="2"/>
      <c r="BGD1988" s="2"/>
      <c r="BGE1988" s="2"/>
      <c r="BGF1988" s="2"/>
      <c r="BGG1988" s="2"/>
      <c r="BGH1988" s="2"/>
      <c r="BGI1988" s="2"/>
      <c r="BGJ1988" s="2"/>
      <c r="BGK1988" s="2"/>
      <c r="BGL1988" s="2"/>
      <c r="BGM1988" s="2"/>
      <c r="BGN1988" s="2"/>
      <c r="BGO1988" s="2"/>
      <c r="BGP1988" s="2"/>
      <c r="BGQ1988" s="2"/>
      <c r="BGR1988" s="2"/>
      <c r="BGS1988" s="2"/>
      <c r="BGT1988" s="2"/>
      <c r="BGU1988" s="2"/>
      <c r="BGV1988" s="2"/>
      <c r="BGW1988" s="2"/>
      <c r="BGX1988" s="2"/>
      <c r="BGY1988" s="2"/>
      <c r="BGZ1988" s="2"/>
      <c r="BHA1988" s="2"/>
      <c r="BHB1988" s="2"/>
      <c r="BHC1988" s="2"/>
      <c r="BHD1988" s="2"/>
      <c r="BHE1988" s="2"/>
      <c r="BHF1988" s="2"/>
      <c r="BHG1988" s="2"/>
      <c r="BHH1988" s="2"/>
      <c r="BHI1988" s="2"/>
      <c r="BHJ1988" s="2"/>
      <c r="BHK1988" s="2"/>
      <c r="BHL1988" s="2"/>
      <c r="BHM1988" s="2"/>
      <c r="BHN1988" s="2"/>
      <c r="BHO1988" s="2"/>
      <c r="BHP1988" s="2"/>
      <c r="BHQ1988" s="2"/>
      <c r="BHR1988" s="2"/>
      <c r="BHS1988" s="2"/>
      <c r="BHT1988" s="2"/>
      <c r="BHU1988" s="2"/>
      <c r="BHV1988" s="2"/>
      <c r="BHW1988" s="2"/>
      <c r="BHX1988" s="2"/>
      <c r="BHY1988" s="2"/>
      <c r="BHZ1988" s="2"/>
      <c r="BIA1988" s="2"/>
      <c r="BIB1988" s="2"/>
      <c r="BIC1988" s="2"/>
      <c r="BID1988" s="2"/>
      <c r="BIE1988" s="2"/>
      <c r="BIF1988" s="2"/>
      <c r="BIG1988" s="2"/>
      <c r="BIH1988" s="2"/>
      <c r="BII1988" s="2"/>
      <c r="BIJ1988" s="2"/>
      <c r="BIK1988" s="2"/>
      <c r="BIL1988" s="2"/>
      <c r="BIM1988" s="2"/>
      <c r="BIN1988" s="2"/>
      <c r="BIO1988" s="2"/>
      <c r="BIP1988" s="2"/>
      <c r="BIQ1988" s="2"/>
      <c r="BIR1988" s="2"/>
      <c r="BIS1988" s="2"/>
      <c r="BIT1988" s="2"/>
      <c r="BIU1988" s="2"/>
      <c r="BIV1988" s="2"/>
      <c r="BIW1988" s="2"/>
      <c r="BIX1988" s="2"/>
      <c r="BIY1988" s="2"/>
      <c r="BIZ1988" s="2"/>
      <c r="BJA1988" s="2"/>
      <c r="BJB1988" s="2"/>
      <c r="BJC1988" s="2"/>
      <c r="BJD1988" s="2"/>
      <c r="BJE1988" s="2"/>
      <c r="BJF1988" s="2"/>
      <c r="BJG1988" s="2"/>
      <c r="BJH1988" s="2"/>
      <c r="BJI1988" s="2"/>
      <c r="BJJ1988" s="2"/>
      <c r="BJK1988" s="2"/>
      <c r="BJL1988" s="2"/>
      <c r="BJM1988" s="2"/>
      <c r="BJN1988" s="2"/>
      <c r="BJO1988" s="2"/>
      <c r="BJP1988" s="2"/>
      <c r="BJQ1988" s="2"/>
      <c r="BJR1988" s="2"/>
      <c r="BJS1988" s="2"/>
      <c r="BJT1988" s="2"/>
      <c r="BJU1988" s="2"/>
      <c r="BJV1988" s="2"/>
      <c r="BJW1988" s="2"/>
      <c r="BJX1988" s="2"/>
      <c r="BJY1988" s="2"/>
      <c r="BJZ1988" s="2"/>
      <c r="BKA1988" s="2"/>
      <c r="BKB1988" s="2"/>
      <c r="BKC1988" s="2"/>
      <c r="BKD1988" s="2"/>
      <c r="BKE1988" s="2"/>
      <c r="BKF1988" s="2"/>
      <c r="BKG1988" s="2"/>
      <c r="BKH1988" s="2"/>
      <c r="BKI1988" s="2"/>
      <c r="BKJ1988" s="2"/>
      <c r="BKK1988" s="2"/>
      <c r="BKL1988" s="2"/>
      <c r="BKM1988" s="2"/>
      <c r="BKN1988" s="2"/>
      <c r="BKO1988" s="2"/>
      <c r="BKP1988" s="2"/>
      <c r="BKQ1988" s="2"/>
      <c r="BKR1988" s="2"/>
      <c r="BKS1988" s="2"/>
      <c r="BKT1988" s="2"/>
      <c r="BKU1988" s="2"/>
      <c r="BKV1988" s="2"/>
      <c r="BKW1988" s="2"/>
      <c r="BKX1988" s="2"/>
      <c r="BKY1988" s="2"/>
      <c r="BKZ1988" s="2"/>
      <c r="BLA1988" s="2"/>
      <c r="BLB1988" s="2"/>
      <c r="BLC1988" s="2"/>
      <c r="BLD1988" s="2"/>
      <c r="BLE1988" s="2"/>
      <c r="BLF1988" s="2"/>
      <c r="BLG1988" s="2"/>
      <c r="BLH1988" s="2"/>
      <c r="BLI1988" s="2"/>
      <c r="BLJ1988" s="2"/>
      <c r="BLK1988" s="2"/>
      <c r="BLL1988" s="2"/>
      <c r="BLM1988" s="2"/>
      <c r="BLN1988" s="2"/>
      <c r="BLO1988" s="2"/>
      <c r="BLP1988" s="2"/>
      <c r="BLQ1988" s="2"/>
      <c r="BLR1988" s="2"/>
      <c r="BLS1988" s="2"/>
      <c r="BLT1988" s="2"/>
      <c r="BLU1988" s="2"/>
      <c r="BLV1988" s="2"/>
      <c r="BLW1988" s="2"/>
      <c r="BLX1988" s="2"/>
      <c r="BLY1988" s="2"/>
      <c r="BLZ1988" s="2"/>
      <c r="BMA1988" s="2"/>
      <c r="BMB1988" s="2"/>
      <c r="BMC1988" s="2"/>
      <c r="BMD1988" s="2"/>
      <c r="BME1988" s="2"/>
      <c r="BMF1988" s="2"/>
      <c r="BMG1988" s="2"/>
      <c r="BMH1988" s="2"/>
      <c r="BMI1988" s="2"/>
      <c r="BMJ1988" s="2"/>
      <c r="BMK1988" s="2"/>
      <c r="BML1988" s="2"/>
      <c r="BMM1988" s="2"/>
      <c r="BMN1988" s="2"/>
      <c r="BMO1988" s="2"/>
      <c r="BMP1988" s="2"/>
      <c r="BMQ1988" s="2"/>
      <c r="BMR1988" s="2"/>
      <c r="BMS1988" s="2"/>
      <c r="BMT1988" s="2"/>
      <c r="BMU1988" s="2"/>
      <c r="BMV1988" s="2"/>
      <c r="BMW1988" s="2"/>
      <c r="BMX1988" s="2"/>
      <c r="BMY1988" s="2"/>
      <c r="BMZ1988" s="2"/>
      <c r="BNA1988" s="2"/>
      <c r="BNB1988" s="2"/>
      <c r="BNC1988" s="2"/>
      <c r="BND1988" s="2"/>
      <c r="BNE1988" s="2"/>
      <c r="BNF1988" s="2"/>
      <c r="BNG1988" s="2"/>
      <c r="BNH1988" s="2"/>
      <c r="BNI1988" s="2"/>
      <c r="BNJ1988" s="2"/>
      <c r="BNK1988" s="2"/>
      <c r="BNL1988" s="2"/>
      <c r="BNM1988" s="2"/>
      <c r="BNN1988" s="2"/>
      <c r="BNO1988" s="2"/>
      <c r="BNP1988" s="2"/>
      <c r="BNQ1988" s="2"/>
      <c r="BNR1988" s="2"/>
      <c r="BNS1988" s="2"/>
      <c r="BNT1988" s="2"/>
      <c r="BNU1988" s="2"/>
      <c r="BNV1988" s="2"/>
      <c r="BNW1988" s="2"/>
      <c r="BNX1988" s="2"/>
      <c r="BNY1988" s="2"/>
      <c r="BNZ1988" s="2"/>
      <c r="BOA1988" s="2"/>
      <c r="BOB1988" s="2"/>
      <c r="BOC1988" s="2"/>
      <c r="BOD1988" s="2"/>
      <c r="BOE1988" s="2"/>
      <c r="BOF1988" s="2"/>
      <c r="BOG1988" s="2"/>
      <c r="BOH1988" s="2"/>
      <c r="BOI1988" s="2"/>
      <c r="BOJ1988" s="2"/>
      <c r="BOK1988" s="2"/>
      <c r="BOL1988" s="2"/>
      <c r="BOM1988" s="2"/>
      <c r="BON1988" s="2"/>
      <c r="BOO1988" s="2"/>
      <c r="BOP1988" s="2"/>
      <c r="BOQ1988" s="2"/>
      <c r="BOR1988" s="2"/>
      <c r="BOS1988" s="2"/>
      <c r="BOT1988" s="2"/>
      <c r="BOU1988" s="2"/>
      <c r="BOV1988" s="2"/>
      <c r="BOW1988" s="2"/>
      <c r="BOX1988" s="2"/>
      <c r="BOY1988" s="2"/>
      <c r="BOZ1988" s="2"/>
      <c r="BPA1988" s="2"/>
      <c r="BPB1988" s="2"/>
      <c r="BPC1988" s="2"/>
      <c r="BPD1988" s="2"/>
      <c r="BPE1988" s="2"/>
      <c r="BPF1988" s="2"/>
      <c r="BPG1988" s="2"/>
      <c r="BPH1988" s="2"/>
      <c r="BPI1988" s="2"/>
      <c r="BPJ1988" s="2"/>
      <c r="BPK1988" s="2"/>
      <c r="BPL1988" s="2"/>
      <c r="BPM1988" s="2"/>
      <c r="BPN1988" s="2"/>
      <c r="BPO1988" s="2"/>
      <c r="BPP1988" s="2"/>
      <c r="BPQ1988" s="2"/>
      <c r="BPR1988" s="2"/>
      <c r="BPS1988" s="2"/>
      <c r="BPT1988" s="2"/>
      <c r="BPU1988" s="2"/>
      <c r="BPV1988" s="2"/>
      <c r="BPW1988" s="2"/>
      <c r="BPX1988" s="2"/>
      <c r="BPY1988" s="2"/>
      <c r="BPZ1988" s="2"/>
      <c r="BQA1988" s="2"/>
      <c r="BQB1988" s="2"/>
      <c r="BQC1988" s="2"/>
      <c r="BQD1988" s="2"/>
      <c r="BQE1988" s="2"/>
      <c r="BQF1988" s="2"/>
      <c r="BQG1988" s="2"/>
      <c r="BQH1988" s="2"/>
      <c r="BQI1988" s="2"/>
      <c r="BQJ1988" s="2"/>
      <c r="BQK1988" s="2"/>
      <c r="BQL1988" s="2"/>
      <c r="BQM1988" s="2"/>
      <c r="BQN1988" s="2"/>
      <c r="BQO1988" s="2"/>
      <c r="BQP1988" s="2"/>
      <c r="BQQ1988" s="2"/>
      <c r="BQR1988" s="2"/>
      <c r="BQS1988" s="2"/>
      <c r="BQT1988" s="2"/>
      <c r="BQU1988" s="2"/>
      <c r="BQV1988" s="2"/>
      <c r="BQW1988" s="2"/>
      <c r="BQX1988" s="2"/>
      <c r="BQY1988" s="2"/>
      <c r="BQZ1988" s="2"/>
      <c r="BRA1988" s="2"/>
      <c r="BRB1988" s="2"/>
      <c r="BRC1988" s="2"/>
      <c r="BRD1988" s="2"/>
      <c r="BRE1988" s="2"/>
      <c r="BRF1988" s="2"/>
      <c r="BRG1988" s="2"/>
      <c r="BRH1988" s="2"/>
      <c r="BRI1988" s="2"/>
      <c r="BRJ1988" s="2"/>
      <c r="BRK1988" s="2"/>
      <c r="BRL1988" s="2"/>
      <c r="BRM1988" s="2"/>
      <c r="BRN1988" s="2"/>
      <c r="BRO1988" s="2"/>
      <c r="BRP1988" s="2"/>
      <c r="BRQ1988" s="2"/>
      <c r="BRR1988" s="2"/>
      <c r="BRS1988" s="2"/>
      <c r="BRT1988" s="2"/>
      <c r="BRU1988" s="2"/>
      <c r="BRV1988" s="2"/>
      <c r="BRW1988" s="2"/>
      <c r="BRX1988" s="2"/>
      <c r="BRY1988" s="2"/>
      <c r="BRZ1988" s="2"/>
      <c r="BSA1988" s="2"/>
      <c r="BSB1988" s="2"/>
      <c r="BSC1988" s="2"/>
      <c r="BSD1988" s="2"/>
      <c r="BSE1988" s="2"/>
      <c r="BSF1988" s="2"/>
      <c r="BSG1988" s="2"/>
      <c r="BSH1988" s="2"/>
      <c r="BSI1988" s="2"/>
      <c r="BSJ1988" s="2"/>
      <c r="BSK1988" s="2"/>
      <c r="BSL1988" s="2"/>
      <c r="BSM1988" s="2"/>
      <c r="BSN1988" s="2"/>
      <c r="BSO1988" s="2"/>
      <c r="BSP1988" s="2"/>
      <c r="BSQ1988" s="2"/>
      <c r="BSR1988" s="2"/>
      <c r="BSS1988" s="2"/>
      <c r="BST1988" s="2"/>
      <c r="BSU1988" s="2"/>
      <c r="BSV1988" s="2"/>
      <c r="BSW1988" s="2"/>
      <c r="BSX1988" s="2"/>
      <c r="BSY1988" s="2"/>
      <c r="BSZ1988" s="2"/>
      <c r="BTA1988" s="2"/>
      <c r="BTB1988" s="2"/>
      <c r="BTC1988" s="2"/>
      <c r="BTD1988" s="2"/>
      <c r="BTE1988" s="2"/>
      <c r="BTF1988" s="2"/>
      <c r="BTG1988" s="2"/>
      <c r="BTH1988" s="2"/>
      <c r="BTI1988" s="2"/>
      <c r="BTJ1988" s="2"/>
      <c r="BTK1988" s="2"/>
      <c r="BTL1988" s="2"/>
      <c r="BTM1988" s="2"/>
      <c r="BTN1988" s="2"/>
      <c r="BTO1988" s="2"/>
      <c r="BTP1988" s="2"/>
      <c r="BTQ1988" s="2"/>
      <c r="BTR1988" s="2"/>
      <c r="BTS1988" s="2"/>
      <c r="BTT1988" s="2"/>
      <c r="BTU1988" s="2"/>
      <c r="BTV1988" s="2"/>
      <c r="BTW1988" s="2"/>
      <c r="BTX1988" s="2"/>
      <c r="BTY1988" s="2"/>
      <c r="BTZ1988" s="2"/>
      <c r="BUA1988" s="2"/>
      <c r="BUB1988" s="2"/>
      <c r="BUC1988" s="2"/>
      <c r="BUD1988" s="2"/>
      <c r="BUE1988" s="2"/>
      <c r="BUF1988" s="2"/>
      <c r="BUG1988" s="2"/>
      <c r="BUH1988" s="2"/>
      <c r="BUI1988" s="2"/>
      <c r="BUJ1988" s="2"/>
      <c r="BUK1988" s="2"/>
      <c r="BUL1988" s="2"/>
      <c r="BUM1988" s="2"/>
      <c r="BUN1988" s="2"/>
      <c r="BUO1988" s="2"/>
      <c r="BUP1988" s="2"/>
      <c r="BUQ1988" s="2"/>
      <c r="BUR1988" s="2"/>
      <c r="BUS1988" s="2"/>
      <c r="BUT1988" s="2"/>
      <c r="BUU1988" s="2"/>
      <c r="BUV1988" s="2"/>
      <c r="BUW1988" s="2"/>
      <c r="BUX1988" s="2"/>
      <c r="BUY1988" s="2"/>
      <c r="BUZ1988" s="2"/>
      <c r="BVA1988" s="2"/>
      <c r="BVB1988" s="2"/>
      <c r="BVC1988" s="2"/>
      <c r="BVD1988" s="2"/>
      <c r="BVE1988" s="2"/>
      <c r="BVF1988" s="2"/>
      <c r="BVG1988" s="2"/>
      <c r="BVH1988" s="2"/>
      <c r="BVI1988" s="2"/>
      <c r="BVJ1988" s="2"/>
      <c r="BVK1988" s="2"/>
      <c r="BVL1988" s="2"/>
      <c r="BVM1988" s="2"/>
      <c r="BVN1988" s="2"/>
      <c r="BVO1988" s="2"/>
      <c r="BVP1988" s="2"/>
      <c r="BVQ1988" s="2"/>
      <c r="BVR1988" s="2"/>
      <c r="BVS1988" s="2"/>
      <c r="BVT1988" s="2"/>
      <c r="BVU1988" s="2"/>
      <c r="BVV1988" s="2"/>
      <c r="BVW1988" s="2"/>
      <c r="BVX1988" s="2"/>
      <c r="BVY1988" s="2"/>
      <c r="BVZ1988" s="2"/>
      <c r="BWA1988" s="2"/>
      <c r="BWB1988" s="2"/>
      <c r="BWC1988" s="2"/>
      <c r="BWD1988" s="2"/>
      <c r="BWE1988" s="2"/>
      <c r="BWF1988" s="2"/>
      <c r="BWG1988" s="2"/>
      <c r="BWH1988" s="2"/>
      <c r="BWI1988" s="2"/>
      <c r="BWJ1988" s="2"/>
      <c r="BWK1988" s="2"/>
      <c r="BWL1988" s="2"/>
      <c r="BWM1988" s="2"/>
      <c r="BWN1988" s="2"/>
      <c r="BWO1988" s="2"/>
      <c r="BWP1988" s="2"/>
      <c r="BWQ1988" s="2"/>
      <c r="BWR1988" s="2"/>
      <c r="BWS1988" s="2"/>
      <c r="BWT1988" s="2"/>
      <c r="BWU1988" s="2"/>
      <c r="BWV1988" s="2"/>
      <c r="BWW1988" s="2"/>
      <c r="BWX1988" s="2"/>
      <c r="BWY1988" s="2"/>
      <c r="BWZ1988" s="2"/>
      <c r="BXA1988" s="2"/>
      <c r="BXB1988" s="2"/>
      <c r="BXC1988" s="2"/>
      <c r="BXD1988" s="2"/>
      <c r="BXE1988" s="2"/>
      <c r="BXF1988" s="2"/>
      <c r="BXG1988" s="2"/>
      <c r="BXH1988" s="2"/>
      <c r="BXI1988" s="2"/>
      <c r="BXJ1988" s="2"/>
      <c r="BXK1988" s="2"/>
      <c r="BXL1988" s="2"/>
      <c r="BXM1988" s="2"/>
      <c r="BXN1988" s="2"/>
      <c r="BXO1988" s="2"/>
      <c r="BXP1988" s="2"/>
      <c r="BXQ1988" s="2"/>
      <c r="BXR1988" s="2"/>
      <c r="BXS1988" s="2"/>
      <c r="BXT1988" s="2"/>
      <c r="BXU1988" s="2"/>
      <c r="BXV1988" s="2"/>
      <c r="BXW1988" s="2"/>
      <c r="BXX1988" s="2"/>
      <c r="BXY1988" s="2"/>
      <c r="BXZ1988" s="2"/>
      <c r="BYA1988" s="2"/>
      <c r="BYB1988" s="2"/>
      <c r="BYC1988" s="2"/>
      <c r="BYD1988" s="2"/>
      <c r="BYE1988" s="2"/>
      <c r="BYF1988" s="2"/>
      <c r="BYG1988" s="2"/>
      <c r="BYH1988" s="2"/>
      <c r="BYI1988" s="2"/>
      <c r="BYJ1988" s="2"/>
      <c r="BYK1988" s="2"/>
      <c r="BYL1988" s="2"/>
      <c r="BYM1988" s="2"/>
      <c r="BYN1988" s="2"/>
      <c r="BYO1988" s="2"/>
      <c r="BYP1988" s="2"/>
      <c r="BYQ1988" s="2"/>
      <c r="BYR1988" s="2"/>
      <c r="BYS1988" s="2"/>
      <c r="BYT1988" s="2"/>
      <c r="BYU1988" s="2"/>
      <c r="BYV1988" s="2"/>
      <c r="BYW1988" s="2"/>
      <c r="BYX1988" s="2"/>
      <c r="BYY1988" s="2"/>
      <c r="BYZ1988" s="2"/>
      <c r="BZA1988" s="2"/>
      <c r="BZB1988" s="2"/>
      <c r="BZC1988" s="2"/>
      <c r="BZD1988" s="2"/>
      <c r="BZE1988" s="2"/>
      <c r="BZF1988" s="2"/>
      <c r="BZG1988" s="2"/>
      <c r="BZH1988" s="2"/>
      <c r="BZI1988" s="2"/>
      <c r="BZJ1988" s="2"/>
      <c r="BZK1988" s="2"/>
      <c r="BZL1988" s="2"/>
      <c r="BZM1988" s="2"/>
      <c r="BZN1988" s="2"/>
      <c r="BZO1988" s="2"/>
      <c r="BZP1988" s="2"/>
      <c r="BZQ1988" s="2"/>
      <c r="BZR1988" s="2"/>
      <c r="BZS1988" s="2"/>
      <c r="BZT1988" s="2"/>
      <c r="BZU1988" s="2"/>
      <c r="BZV1988" s="2"/>
      <c r="BZW1988" s="2"/>
      <c r="BZX1988" s="2"/>
      <c r="BZY1988" s="2"/>
      <c r="BZZ1988" s="2"/>
      <c r="CAA1988" s="2"/>
      <c r="CAB1988" s="2"/>
      <c r="CAC1988" s="2"/>
      <c r="CAD1988" s="2"/>
      <c r="CAE1988" s="2"/>
      <c r="CAF1988" s="2"/>
      <c r="CAG1988" s="2"/>
      <c r="CAH1988" s="2"/>
      <c r="CAI1988" s="2"/>
      <c r="CAJ1988" s="2"/>
      <c r="CAK1988" s="2"/>
      <c r="CAL1988" s="2"/>
      <c r="CAM1988" s="2"/>
      <c r="CAN1988" s="2"/>
      <c r="CAO1988" s="2"/>
      <c r="CAP1988" s="2"/>
      <c r="CAQ1988" s="2"/>
      <c r="CAR1988" s="2"/>
      <c r="CAS1988" s="2"/>
      <c r="CAT1988" s="2"/>
      <c r="CAU1988" s="2"/>
      <c r="CAV1988" s="2"/>
      <c r="CAW1988" s="2"/>
      <c r="CAX1988" s="2"/>
      <c r="CAY1988" s="2"/>
      <c r="CAZ1988" s="2"/>
      <c r="CBA1988" s="2"/>
      <c r="CBB1988" s="2"/>
      <c r="CBC1988" s="2"/>
      <c r="CBD1988" s="2"/>
      <c r="CBE1988" s="2"/>
      <c r="CBF1988" s="2"/>
      <c r="CBG1988" s="2"/>
      <c r="CBH1988" s="2"/>
      <c r="CBI1988" s="2"/>
      <c r="CBJ1988" s="2"/>
      <c r="CBK1988" s="2"/>
      <c r="CBL1988" s="2"/>
      <c r="CBM1988" s="2"/>
      <c r="CBN1988" s="2"/>
      <c r="CBO1988" s="2"/>
      <c r="CBP1988" s="2"/>
      <c r="CBQ1988" s="2"/>
      <c r="CBR1988" s="2"/>
      <c r="CBS1988" s="2"/>
      <c r="CBT1988" s="2"/>
      <c r="CBU1988" s="2"/>
      <c r="CBV1988" s="2"/>
      <c r="CBW1988" s="2"/>
      <c r="CBX1988" s="2"/>
      <c r="CBY1988" s="2"/>
      <c r="CBZ1988" s="2"/>
      <c r="CCA1988" s="2"/>
      <c r="CCB1988" s="2"/>
      <c r="CCC1988" s="2"/>
      <c r="CCD1988" s="2"/>
      <c r="CCE1988" s="2"/>
      <c r="CCF1988" s="2"/>
      <c r="CCG1988" s="2"/>
      <c r="CCH1988" s="2"/>
      <c r="CCI1988" s="2"/>
      <c r="CCJ1988" s="2"/>
      <c r="CCK1988" s="2"/>
      <c r="CCL1988" s="2"/>
      <c r="CCM1988" s="2"/>
      <c r="CCN1988" s="2"/>
      <c r="CCO1988" s="2"/>
      <c r="CCP1988" s="2"/>
      <c r="CCQ1988" s="2"/>
      <c r="CCR1988" s="2"/>
      <c r="CCS1988" s="2"/>
      <c r="CCT1988" s="2"/>
      <c r="CCU1988" s="2"/>
      <c r="CCV1988" s="2"/>
      <c r="CCW1988" s="2"/>
      <c r="CCX1988" s="2"/>
      <c r="CCY1988" s="2"/>
      <c r="CCZ1988" s="2"/>
      <c r="CDA1988" s="2"/>
      <c r="CDB1988" s="2"/>
      <c r="CDC1988" s="2"/>
      <c r="CDD1988" s="2"/>
      <c r="CDE1988" s="2"/>
      <c r="CDF1988" s="2"/>
      <c r="CDG1988" s="2"/>
      <c r="CDH1988" s="2"/>
      <c r="CDI1988" s="2"/>
      <c r="CDJ1988" s="2"/>
      <c r="CDK1988" s="2"/>
      <c r="CDL1988" s="2"/>
      <c r="CDM1988" s="2"/>
      <c r="CDN1988" s="2"/>
      <c r="CDO1988" s="2"/>
      <c r="CDP1988" s="2"/>
      <c r="CDQ1988" s="2"/>
      <c r="CDR1988" s="2"/>
      <c r="CDS1988" s="2"/>
      <c r="CDT1988" s="2"/>
      <c r="CDU1988" s="2"/>
      <c r="CDV1988" s="2"/>
      <c r="CDW1988" s="2"/>
      <c r="CDX1988" s="2"/>
      <c r="CDY1988" s="2"/>
      <c r="CDZ1988" s="2"/>
      <c r="CEA1988" s="2"/>
      <c r="CEB1988" s="2"/>
      <c r="CEC1988" s="2"/>
      <c r="CED1988" s="2"/>
      <c r="CEE1988" s="2"/>
      <c r="CEF1988" s="2"/>
      <c r="CEG1988" s="2"/>
      <c r="CEH1988" s="2"/>
      <c r="CEI1988" s="2"/>
      <c r="CEJ1988" s="2"/>
      <c r="CEK1988" s="2"/>
      <c r="CEL1988" s="2"/>
      <c r="CEM1988" s="2"/>
      <c r="CEN1988" s="2"/>
      <c r="CEO1988" s="2"/>
      <c r="CEP1988" s="2"/>
      <c r="CEQ1988" s="2"/>
      <c r="CER1988" s="2"/>
      <c r="CES1988" s="2"/>
      <c r="CET1988" s="2"/>
      <c r="CEU1988" s="2"/>
      <c r="CEV1988" s="2"/>
      <c r="CEW1988" s="2"/>
      <c r="CEX1988" s="2"/>
      <c r="CEY1988" s="2"/>
      <c r="CEZ1988" s="2"/>
      <c r="CFA1988" s="2"/>
      <c r="CFB1988" s="2"/>
      <c r="CFC1988" s="2"/>
      <c r="CFD1988" s="2"/>
      <c r="CFE1988" s="2"/>
      <c r="CFF1988" s="2"/>
      <c r="CFG1988" s="2"/>
      <c r="CFH1988" s="2"/>
      <c r="CFI1988" s="2"/>
      <c r="CFJ1988" s="2"/>
      <c r="CFK1988" s="2"/>
      <c r="CFL1988" s="2"/>
      <c r="CFM1988" s="2"/>
      <c r="CFN1988" s="2"/>
      <c r="CFO1988" s="2"/>
      <c r="CFP1988" s="2"/>
      <c r="CFQ1988" s="2"/>
      <c r="CFR1988" s="2"/>
      <c r="CFS1988" s="2"/>
      <c r="CFT1988" s="2"/>
      <c r="CFU1988" s="2"/>
      <c r="CFV1988" s="2"/>
      <c r="CFW1988" s="2"/>
      <c r="CFX1988" s="2"/>
      <c r="CFY1988" s="2"/>
      <c r="CFZ1988" s="2"/>
      <c r="CGA1988" s="2"/>
      <c r="CGB1988" s="2"/>
      <c r="CGC1988" s="2"/>
      <c r="CGD1988" s="2"/>
      <c r="CGE1988" s="2"/>
      <c r="CGF1988" s="2"/>
      <c r="CGG1988" s="2"/>
      <c r="CGH1988" s="2"/>
      <c r="CGI1988" s="2"/>
      <c r="CGJ1988" s="2"/>
      <c r="CGK1988" s="2"/>
      <c r="CGL1988" s="2"/>
      <c r="CGM1988" s="2"/>
      <c r="CGN1988" s="2"/>
      <c r="CGO1988" s="2"/>
      <c r="CGP1988" s="2"/>
      <c r="CGQ1988" s="2"/>
      <c r="CGR1988" s="2"/>
      <c r="CGS1988" s="2"/>
      <c r="CGT1988" s="2"/>
      <c r="CGU1988" s="2"/>
      <c r="CGV1988" s="2"/>
      <c r="CGW1988" s="2"/>
      <c r="CGX1988" s="2"/>
      <c r="CGY1988" s="2"/>
      <c r="CGZ1988" s="2"/>
      <c r="CHA1988" s="2"/>
      <c r="CHB1988" s="2"/>
      <c r="CHC1988" s="2"/>
      <c r="CHD1988" s="2"/>
      <c r="CHE1988" s="2"/>
      <c r="CHF1988" s="2"/>
      <c r="CHG1988" s="2"/>
      <c r="CHH1988" s="2"/>
      <c r="CHI1988" s="2"/>
      <c r="CHJ1988" s="2"/>
      <c r="CHK1988" s="2"/>
      <c r="CHL1988" s="2"/>
      <c r="CHM1988" s="2"/>
      <c r="CHN1988" s="2"/>
      <c r="CHO1988" s="2"/>
      <c r="CHP1988" s="2"/>
      <c r="CHQ1988" s="2"/>
      <c r="CHR1988" s="2"/>
      <c r="CHS1988" s="2"/>
      <c r="CHT1988" s="2"/>
      <c r="CHU1988" s="2"/>
      <c r="CHV1988" s="2"/>
      <c r="CHW1988" s="2"/>
      <c r="CHX1988" s="2"/>
      <c r="CHY1988" s="2"/>
      <c r="CHZ1988" s="2"/>
      <c r="CIA1988" s="2"/>
      <c r="CIB1988" s="2"/>
      <c r="CIC1988" s="2"/>
      <c r="CID1988" s="2"/>
      <c r="CIE1988" s="2"/>
      <c r="CIF1988" s="2"/>
      <c r="CIG1988" s="2"/>
      <c r="CIH1988" s="2"/>
      <c r="CII1988" s="2"/>
      <c r="CIJ1988" s="2"/>
      <c r="CIK1988" s="2"/>
      <c r="CIL1988" s="2"/>
      <c r="CIM1988" s="2"/>
      <c r="CIN1988" s="2"/>
      <c r="CIO1988" s="2"/>
      <c r="CIP1988" s="2"/>
      <c r="CIQ1988" s="2"/>
      <c r="CIR1988" s="2"/>
      <c r="CIS1988" s="2"/>
      <c r="CIT1988" s="2"/>
      <c r="CIU1988" s="2"/>
      <c r="CIV1988" s="2"/>
      <c r="CIW1988" s="2"/>
      <c r="CIX1988" s="2"/>
      <c r="CIY1988" s="2"/>
      <c r="CIZ1988" s="2"/>
      <c r="CJA1988" s="2"/>
      <c r="CJB1988" s="2"/>
      <c r="CJC1988" s="2"/>
      <c r="CJD1988" s="2"/>
      <c r="CJE1988" s="2"/>
      <c r="CJF1988" s="2"/>
      <c r="CJG1988" s="2"/>
      <c r="CJH1988" s="2"/>
      <c r="CJI1988" s="2"/>
      <c r="CJJ1988" s="2"/>
      <c r="CJK1988" s="2"/>
      <c r="CJL1988" s="2"/>
      <c r="CJM1988" s="2"/>
      <c r="CJN1988" s="2"/>
      <c r="CJO1988" s="2"/>
      <c r="CJP1988" s="2"/>
      <c r="CJQ1988" s="2"/>
      <c r="CJR1988" s="2"/>
      <c r="CJS1988" s="2"/>
      <c r="CJT1988" s="2"/>
      <c r="CJU1988" s="2"/>
      <c r="CJV1988" s="2"/>
      <c r="CJW1988" s="2"/>
      <c r="CJX1988" s="2"/>
      <c r="CJY1988" s="2"/>
      <c r="CJZ1988" s="2"/>
      <c r="CKA1988" s="2"/>
      <c r="CKB1988" s="2"/>
      <c r="CKC1988" s="2"/>
      <c r="CKD1988" s="2"/>
      <c r="CKE1988" s="2"/>
      <c r="CKF1988" s="2"/>
      <c r="CKG1988" s="2"/>
      <c r="CKH1988" s="2"/>
      <c r="CKI1988" s="2"/>
      <c r="CKJ1988" s="2"/>
      <c r="CKK1988" s="2"/>
      <c r="CKL1988" s="2"/>
      <c r="CKM1988" s="2"/>
      <c r="CKN1988" s="2"/>
      <c r="CKO1988" s="2"/>
      <c r="CKP1988" s="2"/>
      <c r="CKQ1988" s="2"/>
      <c r="CKR1988" s="2"/>
      <c r="CKS1988" s="2"/>
      <c r="CKT1988" s="2"/>
      <c r="CKU1988" s="2"/>
      <c r="CKV1988" s="2"/>
      <c r="CKW1988" s="2"/>
      <c r="CKX1988" s="2"/>
      <c r="CKY1988" s="2"/>
      <c r="CKZ1988" s="2"/>
      <c r="CLA1988" s="2"/>
      <c r="CLB1988" s="2"/>
      <c r="CLC1988" s="2"/>
      <c r="CLD1988" s="2"/>
      <c r="CLE1988" s="2"/>
      <c r="CLF1988" s="2"/>
      <c r="CLG1988" s="2"/>
      <c r="CLH1988" s="2"/>
      <c r="CLI1988" s="2"/>
      <c r="CLJ1988" s="2"/>
      <c r="CLK1988" s="2"/>
      <c r="CLL1988" s="2"/>
      <c r="CLM1988" s="2"/>
      <c r="CLN1988" s="2"/>
      <c r="CLO1988" s="2"/>
      <c r="CLP1988" s="2"/>
      <c r="CLQ1988" s="2"/>
      <c r="CLR1988" s="2"/>
      <c r="CLS1988" s="2"/>
      <c r="CLT1988" s="2"/>
      <c r="CLU1988" s="2"/>
      <c r="CLV1988" s="2"/>
      <c r="CLW1988" s="2"/>
      <c r="CLX1988" s="2"/>
      <c r="CLY1988" s="2"/>
      <c r="CLZ1988" s="2"/>
      <c r="CMA1988" s="2"/>
      <c r="CMB1988" s="2"/>
      <c r="CMC1988" s="2"/>
      <c r="CMD1988" s="2"/>
      <c r="CME1988" s="2"/>
      <c r="CMF1988" s="2"/>
      <c r="CMG1988" s="2"/>
      <c r="CMH1988" s="2"/>
      <c r="CMI1988" s="2"/>
      <c r="CMJ1988" s="2"/>
      <c r="CMK1988" s="2"/>
      <c r="CML1988" s="2"/>
      <c r="CMM1988" s="2"/>
      <c r="CMN1988" s="2"/>
      <c r="CMO1988" s="2"/>
      <c r="CMP1988" s="2"/>
      <c r="CMQ1988" s="2"/>
      <c r="CMR1988" s="2"/>
      <c r="CMS1988" s="2"/>
      <c r="CMT1988" s="2"/>
      <c r="CMU1988" s="2"/>
      <c r="CMV1988" s="2"/>
      <c r="CMW1988" s="2"/>
      <c r="CMX1988" s="2"/>
      <c r="CMY1988" s="2"/>
      <c r="CMZ1988" s="2"/>
      <c r="CNA1988" s="2"/>
      <c r="CNB1988" s="2"/>
      <c r="CNC1988" s="2"/>
      <c r="CND1988" s="2"/>
      <c r="CNE1988" s="2"/>
      <c r="CNF1988" s="2"/>
      <c r="CNG1988" s="2"/>
      <c r="CNH1988" s="2"/>
      <c r="CNI1988" s="2"/>
      <c r="CNJ1988" s="2"/>
      <c r="CNK1988" s="2"/>
      <c r="CNL1988" s="2"/>
      <c r="CNM1988" s="2"/>
      <c r="CNN1988" s="2"/>
      <c r="CNO1988" s="2"/>
      <c r="CNP1988" s="2"/>
      <c r="CNQ1988" s="2"/>
      <c r="CNR1988" s="2"/>
      <c r="CNS1988" s="2"/>
      <c r="CNT1988" s="2"/>
      <c r="CNU1988" s="2"/>
      <c r="CNV1988" s="2"/>
      <c r="CNW1988" s="2"/>
      <c r="CNX1988" s="2"/>
      <c r="CNY1988" s="2"/>
      <c r="CNZ1988" s="2"/>
      <c r="COA1988" s="2"/>
      <c r="COB1988" s="2"/>
      <c r="COC1988" s="2"/>
      <c r="COD1988" s="2"/>
      <c r="COE1988" s="2"/>
      <c r="COF1988" s="2"/>
      <c r="COG1988" s="2"/>
      <c r="COH1988" s="2"/>
      <c r="COI1988" s="2"/>
      <c r="COJ1988" s="2"/>
      <c r="COK1988" s="2"/>
      <c r="COL1988" s="2"/>
      <c r="COM1988" s="2"/>
      <c r="CON1988" s="2"/>
      <c r="COO1988" s="2"/>
      <c r="COP1988" s="2"/>
      <c r="COQ1988" s="2"/>
      <c r="COR1988" s="2"/>
      <c r="COS1988" s="2"/>
      <c r="COT1988" s="2"/>
      <c r="COU1988" s="2"/>
      <c r="COV1988" s="2"/>
      <c r="COW1988" s="2"/>
      <c r="COX1988" s="2"/>
      <c r="COY1988" s="2"/>
      <c r="COZ1988" s="2"/>
      <c r="CPA1988" s="2"/>
      <c r="CPB1988" s="2"/>
      <c r="CPC1988" s="2"/>
      <c r="CPD1988" s="2"/>
      <c r="CPE1988" s="2"/>
      <c r="CPF1988" s="2"/>
      <c r="CPG1988" s="2"/>
      <c r="CPH1988" s="2"/>
      <c r="CPI1988" s="2"/>
      <c r="CPJ1988" s="2"/>
      <c r="CPK1988" s="2"/>
      <c r="CPL1988" s="2"/>
      <c r="CPM1988" s="2"/>
      <c r="CPN1988" s="2"/>
      <c r="CPO1988" s="2"/>
      <c r="CPP1988" s="2"/>
      <c r="CPQ1988" s="2"/>
      <c r="CPR1988" s="2"/>
      <c r="CPS1988" s="2"/>
      <c r="CPT1988" s="2"/>
      <c r="CPU1988" s="2"/>
      <c r="CPV1988" s="2"/>
      <c r="CPW1988" s="2"/>
      <c r="CPX1988" s="2"/>
      <c r="CPY1988" s="2"/>
      <c r="CPZ1988" s="2"/>
      <c r="CQA1988" s="2"/>
      <c r="CQB1988" s="2"/>
      <c r="CQC1988" s="2"/>
      <c r="CQD1988" s="2"/>
      <c r="CQE1988" s="2"/>
      <c r="CQF1988" s="2"/>
      <c r="CQG1988" s="2"/>
      <c r="CQH1988" s="2"/>
      <c r="CQI1988" s="2"/>
      <c r="CQJ1988" s="2"/>
      <c r="CQK1988" s="2"/>
      <c r="CQL1988" s="2"/>
      <c r="CQM1988" s="2"/>
      <c r="CQN1988" s="2"/>
      <c r="CQO1988" s="2"/>
      <c r="CQP1988" s="2"/>
      <c r="CQQ1988" s="2"/>
      <c r="CQR1988" s="2"/>
      <c r="CQS1988" s="2"/>
      <c r="CQT1988" s="2"/>
      <c r="CQU1988" s="2"/>
      <c r="CQV1988" s="2"/>
      <c r="CQW1988" s="2"/>
      <c r="CQX1988" s="2"/>
      <c r="CQY1988" s="2"/>
      <c r="CQZ1988" s="2"/>
      <c r="CRA1988" s="2"/>
      <c r="CRB1988" s="2"/>
      <c r="CRC1988" s="2"/>
      <c r="CRD1988" s="2"/>
      <c r="CRE1988" s="2"/>
      <c r="CRF1988" s="2"/>
      <c r="CRG1988" s="2"/>
      <c r="CRH1988" s="2"/>
      <c r="CRI1988" s="2"/>
      <c r="CRJ1988" s="2"/>
      <c r="CRK1988" s="2"/>
      <c r="CRL1988" s="2"/>
      <c r="CRM1988" s="2"/>
      <c r="CRN1988" s="2"/>
      <c r="CRO1988" s="2"/>
      <c r="CRP1988" s="2"/>
      <c r="CRQ1988" s="2"/>
      <c r="CRR1988" s="2"/>
      <c r="CRS1988" s="2"/>
      <c r="CRT1988" s="2"/>
      <c r="CRU1988" s="2"/>
      <c r="CRV1988" s="2"/>
      <c r="CRW1988" s="2"/>
      <c r="CRX1988" s="2"/>
      <c r="CRY1988" s="2"/>
      <c r="CRZ1988" s="2"/>
      <c r="CSA1988" s="2"/>
      <c r="CSB1988" s="2"/>
      <c r="CSC1988" s="2"/>
      <c r="CSD1988" s="2"/>
      <c r="CSE1988" s="2"/>
      <c r="CSF1988" s="2"/>
      <c r="CSG1988" s="2"/>
      <c r="CSH1988" s="2"/>
      <c r="CSI1988" s="2"/>
      <c r="CSJ1988" s="2"/>
      <c r="CSK1988" s="2"/>
      <c r="CSL1988" s="2"/>
      <c r="CSM1988" s="2"/>
      <c r="CSN1988" s="2"/>
      <c r="CSO1988" s="2"/>
      <c r="CSP1988" s="2"/>
      <c r="CSQ1988" s="2"/>
      <c r="CSR1988" s="2"/>
      <c r="CSS1988" s="2"/>
      <c r="CST1988" s="2"/>
      <c r="CSU1988" s="2"/>
      <c r="CSV1988" s="2"/>
      <c r="CSW1988" s="2"/>
      <c r="CSX1988" s="2"/>
      <c r="CSY1988" s="2"/>
      <c r="CSZ1988" s="2"/>
      <c r="CTA1988" s="2"/>
      <c r="CTB1988" s="2"/>
      <c r="CTC1988" s="2"/>
      <c r="CTD1988" s="2"/>
      <c r="CTE1988" s="2"/>
      <c r="CTF1988" s="2"/>
      <c r="CTG1988" s="2"/>
      <c r="CTH1988" s="2"/>
      <c r="CTI1988" s="2"/>
      <c r="CTJ1988" s="2"/>
      <c r="CTK1988" s="2"/>
      <c r="CTL1988" s="2"/>
      <c r="CTM1988" s="2"/>
      <c r="CTN1988" s="2"/>
      <c r="CTO1988" s="2"/>
      <c r="CTP1988" s="2"/>
      <c r="CTQ1988" s="2"/>
      <c r="CTR1988" s="2"/>
      <c r="CTS1988" s="2"/>
      <c r="CTT1988" s="2"/>
      <c r="CTU1988" s="2"/>
      <c r="CTV1988" s="2"/>
      <c r="CTW1988" s="2"/>
      <c r="CTX1988" s="2"/>
      <c r="CTY1988" s="2"/>
      <c r="CTZ1988" s="2"/>
      <c r="CUA1988" s="2"/>
    </row>
    <row r="1989" s="3" customFormat="1" ht="42.75" spans="1:2575">
      <c r="A1989" s="18" t="s">
        <v>77</v>
      </c>
      <c r="B1989" s="14">
        <v>1</v>
      </c>
      <c r="C1989" s="14"/>
      <c r="D1989" s="14"/>
      <c r="E1989" s="14"/>
      <c r="F1989" s="14"/>
      <c r="G1989" s="14"/>
      <c r="H1989" s="14"/>
      <c r="I1989" s="14">
        <f t="shared" ref="I1989:L1989" si="57">I1990</f>
        <v>600</v>
      </c>
      <c r="J1989" s="14">
        <f t="shared" si="57"/>
        <v>600</v>
      </c>
      <c r="K1989" s="14">
        <f t="shared" si="57"/>
        <v>0</v>
      </c>
      <c r="L1989" s="14">
        <f t="shared" si="57"/>
        <v>600</v>
      </c>
      <c r="M1989" s="14"/>
      <c r="N1989" s="14"/>
      <c r="O1989" s="14"/>
      <c r="P1989" s="14"/>
      <c r="Q1989" s="14"/>
      <c r="R1989" s="14"/>
      <c r="S1989" s="14"/>
      <c r="T1989" s="14"/>
      <c r="U1989" s="14"/>
      <c r="V1989" s="14"/>
      <c r="W1989" s="14"/>
      <c r="X1989" s="14"/>
      <c r="Y1989" s="14"/>
      <c r="Z1989" s="14"/>
      <c r="AA1989" s="14"/>
      <c r="AB1989" s="14"/>
      <c r="AC1989" s="2"/>
      <c r="AD1989" s="2"/>
      <c r="AE1989" s="2"/>
      <c r="AF1989" s="2"/>
      <c r="AJ1989" s="2"/>
      <c r="AK1989" s="2"/>
      <c r="AL1989" s="2"/>
      <c r="AM1989" s="2"/>
      <c r="AN1989" s="2"/>
      <c r="AO1989" s="2"/>
      <c r="AP1989" s="2"/>
      <c r="AQ1989" s="2"/>
      <c r="AR1989" s="2"/>
      <c r="AS1989" s="2"/>
      <c r="AT1989" s="2"/>
      <c r="AU1989" s="2"/>
      <c r="AV1989" s="2"/>
      <c r="AW1989" s="2"/>
      <c r="AX1989" s="2"/>
      <c r="AY1989" s="2"/>
      <c r="AZ1989" s="2"/>
      <c r="BA1989" s="2"/>
      <c r="BB1989" s="2"/>
      <c r="BC1989" s="2"/>
      <c r="BD1989" s="2"/>
      <c r="BE1989" s="2"/>
      <c r="BF1989" s="2"/>
      <c r="BG1989" s="2"/>
      <c r="BH1989" s="2"/>
      <c r="BI1989" s="2"/>
      <c r="BJ1989" s="2"/>
      <c r="BK1989" s="2"/>
      <c r="BL1989" s="2"/>
      <c r="BM1989" s="2"/>
      <c r="BN1989" s="2"/>
      <c r="BO1989" s="2"/>
      <c r="BP1989" s="2"/>
      <c r="BQ1989" s="2"/>
      <c r="BR1989" s="2"/>
      <c r="BS1989" s="2"/>
      <c r="BT1989" s="2"/>
      <c r="BU1989" s="2"/>
      <c r="BV1989" s="2"/>
      <c r="BW1989" s="2"/>
      <c r="BX1989" s="2"/>
      <c r="BY1989" s="2"/>
      <c r="BZ1989" s="2"/>
      <c r="CA1989" s="2"/>
      <c r="CB1989" s="2"/>
      <c r="CC1989" s="2"/>
      <c r="CD1989" s="2"/>
      <c r="CE1989" s="2"/>
      <c r="CF1989" s="2"/>
      <c r="CG1989" s="2"/>
      <c r="CH1989" s="2"/>
      <c r="CI1989" s="2"/>
      <c r="CJ1989" s="2"/>
      <c r="CK1989" s="2"/>
      <c r="CL1989" s="2"/>
      <c r="CM1989" s="2"/>
      <c r="CN1989" s="2"/>
      <c r="CO1989" s="2"/>
      <c r="CP1989" s="2"/>
      <c r="CQ1989" s="2"/>
      <c r="CR1989" s="2"/>
      <c r="CS1989" s="2"/>
      <c r="CT1989" s="2"/>
      <c r="CU1989" s="2"/>
      <c r="CV1989" s="2"/>
      <c r="CW1989" s="2"/>
      <c r="CX1989" s="2"/>
      <c r="CY1989" s="2"/>
      <c r="CZ1989" s="2"/>
      <c r="DA1989" s="2"/>
      <c r="DB1989" s="2"/>
      <c r="DC1989" s="2"/>
      <c r="DD1989" s="2"/>
      <c r="DE1989" s="2"/>
      <c r="DF1989" s="2"/>
      <c r="DG1989" s="2"/>
      <c r="DH1989" s="2"/>
      <c r="DI1989" s="2"/>
      <c r="DJ1989" s="2"/>
      <c r="DK1989" s="2"/>
      <c r="DL1989" s="2"/>
      <c r="DM1989" s="2"/>
      <c r="DN1989" s="2"/>
      <c r="DO1989" s="2"/>
      <c r="DP1989" s="2"/>
      <c r="DQ1989" s="2"/>
      <c r="DR1989" s="2"/>
      <c r="DS1989" s="2"/>
      <c r="DT1989" s="2"/>
      <c r="DU1989" s="2"/>
      <c r="DV1989" s="2"/>
      <c r="DW1989" s="2"/>
      <c r="DX1989" s="2"/>
      <c r="DY1989" s="2"/>
      <c r="DZ1989" s="2"/>
      <c r="EA1989" s="2"/>
      <c r="EB1989" s="2"/>
      <c r="EC1989" s="2"/>
      <c r="ED1989" s="2"/>
      <c r="EE1989" s="2"/>
      <c r="EF1989" s="2"/>
      <c r="EG1989" s="2"/>
      <c r="EH1989" s="2"/>
      <c r="EI1989" s="2"/>
      <c r="EJ1989" s="2"/>
      <c r="EK1989" s="2"/>
      <c r="EL1989" s="2"/>
      <c r="EM1989" s="2"/>
      <c r="EN1989" s="2"/>
      <c r="EO1989" s="2"/>
      <c r="EP1989" s="2"/>
      <c r="EQ1989" s="2"/>
      <c r="ER1989" s="2"/>
      <c r="ES1989" s="2"/>
      <c r="ET1989" s="2"/>
      <c r="EU1989" s="2"/>
      <c r="EV1989" s="2"/>
      <c r="EW1989" s="2"/>
      <c r="EX1989" s="2"/>
      <c r="EY1989" s="2"/>
      <c r="EZ1989" s="2"/>
      <c r="FA1989" s="2"/>
      <c r="FB1989" s="2"/>
      <c r="FC1989" s="2"/>
      <c r="FD1989" s="2"/>
      <c r="FE1989" s="2"/>
      <c r="FF1989" s="2"/>
      <c r="FG1989" s="2"/>
      <c r="FH1989" s="2"/>
      <c r="FI1989" s="2"/>
      <c r="FJ1989" s="2"/>
      <c r="FK1989" s="2"/>
      <c r="FL1989" s="2"/>
      <c r="FM1989" s="2"/>
      <c r="FN1989" s="2"/>
      <c r="FO1989" s="2"/>
      <c r="FP1989" s="2"/>
      <c r="FQ1989" s="2"/>
      <c r="FR1989" s="2"/>
      <c r="FS1989" s="2"/>
      <c r="FT1989" s="2"/>
      <c r="FU1989" s="2"/>
      <c r="FV1989" s="2"/>
      <c r="FW1989" s="2"/>
      <c r="FX1989" s="2"/>
      <c r="FY1989" s="2"/>
      <c r="FZ1989" s="2"/>
      <c r="GA1989" s="2"/>
      <c r="GB1989" s="2"/>
      <c r="GC1989" s="2"/>
      <c r="GD1989" s="2"/>
      <c r="GE1989" s="2"/>
      <c r="GF1989" s="2"/>
      <c r="GG1989" s="2"/>
      <c r="GH1989" s="2"/>
      <c r="GI1989" s="2"/>
      <c r="GJ1989" s="2"/>
      <c r="GK1989" s="2"/>
      <c r="GL1989" s="2"/>
      <c r="GM1989" s="2"/>
      <c r="GN1989" s="2"/>
      <c r="GO1989" s="2"/>
      <c r="GP1989" s="2"/>
      <c r="GQ1989" s="2"/>
      <c r="GR1989" s="2"/>
      <c r="GS1989" s="2"/>
      <c r="GT1989" s="2"/>
      <c r="GU1989" s="2"/>
      <c r="GV1989" s="2"/>
      <c r="GW1989" s="2"/>
      <c r="GX1989" s="2"/>
      <c r="GY1989" s="2"/>
      <c r="GZ1989" s="2"/>
      <c r="HA1989" s="2"/>
      <c r="HB1989" s="2"/>
      <c r="HC1989" s="2"/>
      <c r="HD1989" s="2"/>
      <c r="HE1989" s="2"/>
      <c r="HF1989" s="2"/>
      <c r="HG1989" s="2"/>
      <c r="HH1989" s="2"/>
      <c r="HI1989" s="2"/>
      <c r="HJ1989" s="2"/>
      <c r="HK1989" s="2"/>
      <c r="HL1989" s="2"/>
      <c r="HM1989" s="2"/>
      <c r="HN1989" s="2"/>
      <c r="HO1989" s="2"/>
      <c r="HP1989" s="2"/>
      <c r="HQ1989" s="2"/>
      <c r="HR1989" s="2"/>
      <c r="HS1989" s="2"/>
      <c r="HT1989" s="2"/>
      <c r="HU1989" s="2"/>
      <c r="HV1989" s="2"/>
      <c r="HW1989" s="2"/>
      <c r="HX1989" s="2"/>
      <c r="HY1989" s="2"/>
      <c r="HZ1989" s="2"/>
      <c r="IA1989" s="2"/>
      <c r="IB1989" s="2"/>
      <c r="IC1989" s="2"/>
      <c r="ID1989" s="2"/>
      <c r="IE1989" s="2"/>
      <c r="IF1989" s="2"/>
      <c r="IG1989" s="2"/>
      <c r="IH1989" s="2"/>
      <c r="II1989" s="2"/>
      <c r="IJ1989" s="2"/>
      <c r="IK1989" s="2"/>
      <c r="IL1989" s="2"/>
      <c r="IM1989" s="2"/>
      <c r="IN1989" s="2"/>
      <c r="IO1989" s="2"/>
      <c r="IP1989" s="2"/>
      <c r="IQ1989" s="2"/>
      <c r="IR1989" s="2"/>
      <c r="IS1989" s="2"/>
      <c r="IT1989" s="2"/>
      <c r="IU1989" s="2"/>
      <c r="IV1989" s="2"/>
      <c r="IW1989" s="2"/>
      <c r="IX1989" s="2"/>
      <c r="IY1989" s="2"/>
      <c r="IZ1989" s="2"/>
      <c r="JA1989" s="2"/>
      <c r="JB1989" s="2"/>
      <c r="JC1989" s="2"/>
      <c r="JD1989" s="2"/>
      <c r="JE1989" s="2"/>
      <c r="JF1989" s="2"/>
      <c r="JG1989" s="2"/>
      <c r="JH1989" s="2"/>
      <c r="JI1989" s="2"/>
      <c r="JJ1989" s="2"/>
      <c r="JK1989" s="2"/>
      <c r="JL1989" s="2"/>
      <c r="JM1989" s="2"/>
      <c r="JN1989" s="2"/>
      <c r="JO1989" s="2"/>
      <c r="JP1989" s="2"/>
      <c r="JQ1989" s="2"/>
      <c r="JR1989" s="2"/>
      <c r="JS1989" s="2"/>
      <c r="JT1989" s="2"/>
      <c r="JU1989" s="2"/>
      <c r="JV1989" s="2"/>
      <c r="JW1989" s="2"/>
      <c r="JX1989" s="2"/>
      <c r="JY1989" s="2"/>
      <c r="JZ1989" s="2"/>
      <c r="KA1989" s="2"/>
      <c r="KB1989" s="2"/>
      <c r="KC1989" s="2"/>
      <c r="KD1989" s="2"/>
      <c r="KE1989" s="2"/>
      <c r="KF1989" s="2"/>
      <c r="KG1989" s="2"/>
      <c r="KH1989" s="2"/>
      <c r="KI1989" s="2"/>
      <c r="KJ1989" s="2"/>
      <c r="KK1989" s="2"/>
      <c r="KL1989" s="2"/>
      <c r="KM1989" s="2"/>
      <c r="KN1989" s="2"/>
      <c r="KO1989" s="2"/>
      <c r="KP1989" s="2"/>
      <c r="KQ1989" s="2"/>
      <c r="KR1989" s="2"/>
      <c r="KS1989" s="2"/>
      <c r="KT1989" s="2"/>
      <c r="KU1989" s="2"/>
      <c r="KV1989" s="2"/>
      <c r="KW1989" s="2"/>
      <c r="KX1989" s="2"/>
      <c r="KY1989" s="2"/>
      <c r="KZ1989" s="2"/>
      <c r="LA1989" s="2"/>
      <c r="LB1989" s="2"/>
      <c r="LC1989" s="2"/>
      <c r="LD1989" s="2"/>
      <c r="LE1989" s="2"/>
      <c r="LF1989" s="2"/>
      <c r="LG1989" s="2"/>
      <c r="LH1989" s="2"/>
      <c r="LI1989" s="2"/>
      <c r="LJ1989" s="2"/>
      <c r="LK1989" s="2"/>
      <c r="LL1989" s="2"/>
      <c r="LM1989" s="2"/>
      <c r="LN1989" s="2"/>
      <c r="LO1989" s="2"/>
      <c r="LP1989" s="2"/>
      <c r="LQ1989" s="2"/>
      <c r="LR1989" s="2"/>
      <c r="LS1989" s="2"/>
      <c r="LT1989" s="2"/>
      <c r="LU1989" s="2"/>
      <c r="LV1989" s="2"/>
      <c r="LW1989" s="2"/>
      <c r="LX1989" s="2"/>
      <c r="LY1989" s="2"/>
      <c r="LZ1989" s="2"/>
      <c r="MA1989" s="2"/>
      <c r="MB1989" s="2"/>
      <c r="MC1989" s="2"/>
      <c r="MD1989" s="2"/>
      <c r="ME1989" s="2"/>
      <c r="MF1989" s="2"/>
      <c r="MG1989" s="2"/>
      <c r="MH1989" s="2"/>
      <c r="MI1989" s="2"/>
      <c r="MJ1989" s="2"/>
      <c r="MK1989" s="2"/>
      <c r="ML1989" s="2"/>
      <c r="MM1989" s="2"/>
      <c r="MN1989" s="2"/>
      <c r="MO1989" s="2"/>
      <c r="MP1989" s="2"/>
      <c r="MQ1989" s="2"/>
      <c r="MR1989" s="2"/>
      <c r="MS1989" s="2"/>
      <c r="MT1989" s="2"/>
      <c r="MU1989" s="2"/>
      <c r="MV1989" s="2"/>
      <c r="MW1989" s="2"/>
      <c r="MX1989" s="2"/>
      <c r="MY1989" s="2"/>
      <c r="MZ1989" s="2"/>
      <c r="NA1989" s="2"/>
      <c r="NB1989" s="2"/>
      <c r="NC1989" s="2"/>
      <c r="ND1989" s="2"/>
      <c r="NE1989" s="2"/>
      <c r="NF1989" s="2"/>
      <c r="NG1989" s="2"/>
      <c r="NH1989" s="2"/>
      <c r="NI1989" s="2"/>
      <c r="NJ1989" s="2"/>
      <c r="NK1989" s="2"/>
      <c r="NL1989" s="2"/>
      <c r="NM1989" s="2"/>
      <c r="NN1989" s="2"/>
      <c r="NO1989" s="2"/>
      <c r="NP1989" s="2"/>
      <c r="NQ1989" s="2"/>
      <c r="NR1989" s="2"/>
      <c r="NS1989" s="2"/>
      <c r="NT1989" s="2"/>
      <c r="NU1989" s="2"/>
      <c r="NV1989" s="2"/>
      <c r="NW1989" s="2"/>
      <c r="NX1989" s="2"/>
      <c r="NY1989" s="2"/>
      <c r="NZ1989" s="2"/>
      <c r="OA1989" s="2"/>
      <c r="OB1989" s="2"/>
      <c r="OC1989" s="2"/>
      <c r="OD1989" s="2"/>
      <c r="OE1989" s="2"/>
      <c r="OF1989" s="2"/>
      <c r="OG1989" s="2"/>
      <c r="OH1989" s="2"/>
      <c r="OI1989" s="2"/>
      <c r="OJ1989" s="2"/>
      <c r="OK1989" s="2"/>
      <c r="OL1989" s="2"/>
      <c r="OM1989" s="2"/>
      <c r="ON1989" s="2"/>
      <c r="OO1989" s="2"/>
      <c r="OP1989" s="2"/>
      <c r="OQ1989" s="2"/>
      <c r="OR1989" s="2"/>
      <c r="OS1989" s="2"/>
      <c r="OT1989" s="2"/>
      <c r="OU1989" s="2"/>
      <c r="OV1989" s="2"/>
      <c r="OW1989" s="2"/>
      <c r="OX1989" s="2"/>
      <c r="OY1989" s="2"/>
      <c r="OZ1989" s="2"/>
      <c r="PA1989" s="2"/>
      <c r="PB1989" s="2"/>
      <c r="PC1989" s="2"/>
      <c r="PD1989" s="2"/>
      <c r="PE1989" s="2"/>
      <c r="PF1989" s="2"/>
      <c r="PG1989" s="2"/>
      <c r="PH1989" s="2"/>
      <c r="PI1989" s="2"/>
      <c r="PJ1989" s="2"/>
      <c r="PK1989" s="2"/>
      <c r="PL1989" s="2"/>
      <c r="PM1989" s="2"/>
      <c r="PN1989" s="2"/>
      <c r="PO1989" s="2"/>
      <c r="PP1989" s="2"/>
      <c r="PQ1989" s="2"/>
      <c r="PR1989" s="2"/>
      <c r="PS1989" s="2"/>
      <c r="PT1989" s="2"/>
      <c r="PU1989" s="2"/>
      <c r="PV1989" s="2"/>
      <c r="PW1989" s="2"/>
      <c r="PX1989" s="2"/>
      <c r="PY1989" s="2"/>
      <c r="PZ1989" s="2"/>
      <c r="QA1989" s="2"/>
      <c r="QB1989" s="2"/>
      <c r="QC1989" s="2"/>
      <c r="QD1989" s="2"/>
      <c r="QE1989" s="2"/>
      <c r="QF1989" s="2"/>
      <c r="QG1989" s="2"/>
      <c r="QH1989" s="2"/>
      <c r="QI1989" s="2"/>
      <c r="QJ1989" s="2"/>
      <c r="QK1989" s="2"/>
      <c r="QL1989" s="2"/>
      <c r="QM1989" s="2"/>
      <c r="QN1989" s="2"/>
      <c r="QO1989" s="2"/>
      <c r="QP1989" s="2"/>
      <c r="QQ1989" s="2"/>
      <c r="QR1989" s="2"/>
      <c r="QS1989" s="2"/>
      <c r="QT1989" s="2"/>
      <c r="QU1989" s="2"/>
      <c r="QV1989" s="2"/>
      <c r="QW1989" s="2"/>
      <c r="QX1989" s="2"/>
      <c r="QY1989" s="2"/>
      <c r="QZ1989" s="2"/>
      <c r="RA1989" s="2"/>
      <c r="RB1989" s="2"/>
      <c r="RC1989" s="2"/>
      <c r="RD1989" s="2"/>
      <c r="RE1989" s="2"/>
      <c r="RF1989" s="2"/>
      <c r="RG1989" s="2"/>
      <c r="RH1989" s="2"/>
      <c r="RI1989" s="2"/>
      <c r="RJ1989" s="2"/>
      <c r="RK1989" s="2"/>
      <c r="RL1989" s="2"/>
      <c r="RM1989" s="2"/>
      <c r="RN1989" s="2"/>
      <c r="RO1989" s="2"/>
      <c r="RP1989" s="2"/>
      <c r="RQ1989" s="2"/>
      <c r="RR1989" s="2"/>
      <c r="RS1989" s="2"/>
      <c r="RT1989" s="2"/>
      <c r="RU1989" s="2"/>
      <c r="RV1989" s="2"/>
      <c r="RW1989" s="2"/>
      <c r="RX1989" s="2"/>
      <c r="RY1989" s="2"/>
      <c r="RZ1989" s="2"/>
      <c r="SA1989" s="2"/>
      <c r="SB1989" s="2"/>
      <c r="SC1989" s="2"/>
      <c r="SD1989" s="2"/>
      <c r="SE1989" s="2"/>
      <c r="SF1989" s="2"/>
      <c r="SG1989" s="2"/>
      <c r="SH1989" s="2"/>
      <c r="SI1989" s="2"/>
      <c r="SJ1989" s="2"/>
      <c r="SK1989" s="2"/>
      <c r="SL1989" s="2"/>
      <c r="SM1989" s="2"/>
      <c r="SN1989" s="2"/>
      <c r="SO1989" s="2"/>
      <c r="SP1989" s="2"/>
      <c r="SQ1989" s="2"/>
      <c r="SR1989" s="2"/>
      <c r="SS1989" s="2"/>
      <c r="ST1989" s="2"/>
      <c r="SU1989" s="2"/>
      <c r="SV1989" s="2"/>
      <c r="SW1989" s="2"/>
      <c r="SX1989" s="2"/>
      <c r="SY1989" s="2"/>
      <c r="SZ1989" s="2"/>
      <c r="TA1989" s="2"/>
      <c r="TB1989" s="2"/>
      <c r="TC1989" s="2"/>
      <c r="TD1989" s="2"/>
      <c r="TE1989" s="2"/>
      <c r="TF1989" s="2"/>
      <c r="TG1989" s="2"/>
      <c r="TH1989" s="2"/>
      <c r="TI1989" s="2"/>
      <c r="TJ1989" s="2"/>
      <c r="TK1989" s="2"/>
      <c r="TL1989" s="2"/>
      <c r="TM1989" s="2"/>
      <c r="TN1989" s="2"/>
      <c r="TO1989" s="2"/>
      <c r="TP1989" s="2"/>
      <c r="TQ1989" s="2"/>
      <c r="TR1989" s="2"/>
      <c r="TS1989" s="2"/>
      <c r="TT1989" s="2"/>
      <c r="TU1989" s="2"/>
      <c r="TV1989" s="2"/>
      <c r="TW1989" s="2"/>
      <c r="TX1989" s="2"/>
      <c r="TY1989" s="2"/>
      <c r="TZ1989" s="2"/>
      <c r="UA1989" s="2"/>
      <c r="UB1989" s="2"/>
      <c r="UC1989" s="2"/>
      <c r="UD1989" s="2"/>
      <c r="UE1989" s="2"/>
      <c r="UF1989" s="2"/>
      <c r="UG1989" s="2"/>
      <c r="UH1989" s="2"/>
      <c r="UI1989" s="2"/>
      <c r="UJ1989" s="2"/>
      <c r="UK1989" s="2"/>
      <c r="UL1989" s="2"/>
      <c r="UM1989" s="2"/>
      <c r="UN1989" s="2"/>
      <c r="UO1989" s="2"/>
      <c r="UP1989" s="2"/>
      <c r="UQ1989" s="2"/>
      <c r="UR1989" s="2"/>
      <c r="US1989" s="2"/>
      <c r="UT1989" s="2"/>
      <c r="UU1989" s="2"/>
      <c r="UV1989" s="2"/>
      <c r="UW1989" s="2"/>
      <c r="UX1989" s="2"/>
      <c r="UY1989" s="2"/>
      <c r="UZ1989" s="2"/>
      <c r="VA1989" s="2"/>
      <c r="VB1989" s="2"/>
      <c r="VC1989" s="2"/>
      <c r="VD1989" s="2"/>
      <c r="VE1989" s="2"/>
      <c r="VF1989" s="2"/>
      <c r="VG1989" s="2"/>
      <c r="VH1989" s="2"/>
      <c r="VI1989" s="2"/>
      <c r="VJ1989" s="2"/>
      <c r="VK1989" s="2"/>
      <c r="VL1989" s="2"/>
      <c r="VM1989" s="2"/>
      <c r="VN1989" s="2"/>
      <c r="VO1989" s="2"/>
      <c r="VP1989" s="2"/>
      <c r="VQ1989" s="2"/>
      <c r="VR1989" s="2"/>
      <c r="VS1989" s="2"/>
      <c r="VT1989" s="2"/>
      <c r="VU1989" s="2"/>
      <c r="VV1989" s="2"/>
      <c r="VW1989" s="2"/>
      <c r="VX1989" s="2"/>
      <c r="VY1989" s="2"/>
      <c r="VZ1989" s="2"/>
      <c r="WA1989" s="2"/>
      <c r="WB1989" s="2"/>
      <c r="WC1989" s="2"/>
      <c r="WD1989" s="2"/>
      <c r="WE1989" s="2"/>
      <c r="WF1989" s="2"/>
      <c r="WG1989" s="2"/>
      <c r="WH1989" s="2"/>
      <c r="WI1989" s="2"/>
      <c r="WJ1989" s="2"/>
      <c r="WK1989" s="2"/>
      <c r="WL1989" s="2"/>
      <c r="WM1989" s="2"/>
      <c r="WN1989" s="2"/>
      <c r="WO1989" s="2"/>
      <c r="WP1989" s="2"/>
      <c r="WQ1989" s="2"/>
      <c r="WR1989" s="2"/>
      <c r="WS1989" s="2"/>
      <c r="WT1989" s="2"/>
      <c r="WU1989" s="2"/>
      <c r="WV1989" s="2"/>
      <c r="WW1989" s="2"/>
      <c r="WX1989" s="2"/>
      <c r="WY1989" s="2"/>
      <c r="WZ1989" s="2"/>
      <c r="XA1989" s="2"/>
      <c r="XB1989" s="2"/>
      <c r="XC1989" s="2"/>
      <c r="XD1989" s="2"/>
      <c r="XE1989" s="2"/>
      <c r="XF1989" s="2"/>
      <c r="XG1989" s="2"/>
      <c r="XH1989" s="2"/>
      <c r="XI1989" s="2"/>
      <c r="XJ1989" s="2"/>
      <c r="XK1989" s="2"/>
      <c r="XL1989" s="2"/>
      <c r="XM1989" s="2"/>
      <c r="XN1989" s="2"/>
      <c r="XO1989" s="2"/>
      <c r="XP1989" s="2"/>
      <c r="XQ1989" s="2"/>
      <c r="XR1989" s="2"/>
      <c r="XS1989" s="2"/>
      <c r="XT1989" s="2"/>
      <c r="XU1989" s="2"/>
      <c r="XV1989" s="2"/>
      <c r="XW1989" s="2"/>
      <c r="XX1989" s="2"/>
      <c r="XY1989" s="2"/>
      <c r="XZ1989" s="2"/>
      <c r="YA1989" s="2"/>
      <c r="YB1989" s="2"/>
      <c r="YC1989" s="2"/>
      <c r="YD1989" s="2"/>
      <c r="YE1989" s="2"/>
      <c r="YF1989" s="2"/>
      <c r="YG1989" s="2"/>
      <c r="YH1989" s="2"/>
      <c r="YI1989" s="2"/>
      <c r="YJ1989" s="2"/>
      <c r="YK1989" s="2"/>
      <c r="YL1989" s="2"/>
      <c r="YM1989" s="2"/>
      <c r="YN1989" s="2"/>
      <c r="YO1989" s="2"/>
      <c r="YP1989" s="2"/>
      <c r="YQ1989" s="2"/>
      <c r="YR1989" s="2"/>
      <c r="YS1989" s="2"/>
      <c r="YT1989" s="2"/>
      <c r="YU1989" s="2"/>
      <c r="YV1989" s="2"/>
      <c r="YW1989" s="2"/>
      <c r="YX1989" s="2"/>
      <c r="YY1989" s="2"/>
      <c r="YZ1989" s="2"/>
      <c r="ZA1989" s="2"/>
      <c r="ZB1989" s="2"/>
      <c r="ZC1989" s="2"/>
      <c r="ZD1989" s="2"/>
      <c r="ZE1989" s="2"/>
      <c r="ZF1989" s="2"/>
      <c r="ZG1989" s="2"/>
      <c r="ZH1989" s="2"/>
      <c r="ZI1989" s="2"/>
      <c r="ZJ1989" s="2"/>
      <c r="ZK1989" s="2"/>
      <c r="ZL1989" s="2"/>
      <c r="ZM1989" s="2"/>
      <c r="ZN1989" s="2"/>
      <c r="ZO1989" s="2"/>
      <c r="ZP1989" s="2"/>
      <c r="ZQ1989" s="2"/>
      <c r="ZR1989" s="2"/>
      <c r="ZS1989" s="2"/>
      <c r="ZT1989" s="2"/>
      <c r="ZU1989" s="2"/>
      <c r="ZV1989" s="2"/>
      <c r="ZW1989" s="2"/>
      <c r="ZX1989" s="2"/>
      <c r="ZY1989" s="2"/>
      <c r="ZZ1989" s="2"/>
      <c r="AAA1989" s="2"/>
      <c r="AAB1989" s="2"/>
      <c r="AAC1989" s="2"/>
      <c r="AAD1989" s="2"/>
      <c r="AAE1989" s="2"/>
      <c r="AAF1989" s="2"/>
      <c r="AAG1989" s="2"/>
      <c r="AAH1989" s="2"/>
      <c r="AAI1989" s="2"/>
      <c r="AAJ1989" s="2"/>
      <c r="AAK1989" s="2"/>
      <c r="AAL1989" s="2"/>
      <c r="AAM1989" s="2"/>
      <c r="AAN1989" s="2"/>
      <c r="AAO1989" s="2"/>
      <c r="AAP1989" s="2"/>
      <c r="AAQ1989" s="2"/>
      <c r="AAR1989" s="2"/>
      <c r="AAS1989" s="2"/>
      <c r="AAT1989" s="2"/>
      <c r="AAU1989" s="2"/>
      <c r="AAV1989" s="2"/>
      <c r="AAW1989" s="2"/>
      <c r="AAX1989" s="2"/>
      <c r="AAY1989" s="2"/>
      <c r="AAZ1989" s="2"/>
      <c r="ABA1989" s="2"/>
      <c r="ABB1989" s="2"/>
      <c r="ABC1989" s="2"/>
      <c r="ABD1989" s="2"/>
      <c r="ABE1989" s="2"/>
      <c r="ABF1989" s="2"/>
      <c r="ABG1989" s="2"/>
      <c r="ABH1989" s="2"/>
      <c r="ABI1989" s="2"/>
      <c r="ABJ1989" s="2"/>
      <c r="ABK1989" s="2"/>
      <c r="ABL1989" s="2"/>
      <c r="ABM1989" s="2"/>
      <c r="ABN1989" s="2"/>
      <c r="ABO1989" s="2"/>
      <c r="ABP1989" s="2"/>
      <c r="ABQ1989" s="2"/>
      <c r="ABR1989" s="2"/>
      <c r="ABS1989" s="2"/>
      <c r="ABT1989" s="2"/>
      <c r="ABU1989" s="2"/>
      <c r="ABV1989" s="2"/>
      <c r="ABW1989" s="2"/>
      <c r="ABX1989" s="2"/>
      <c r="ABY1989" s="2"/>
      <c r="ABZ1989" s="2"/>
      <c r="ACA1989" s="2"/>
      <c r="ACB1989" s="2"/>
      <c r="ACC1989" s="2"/>
      <c r="ACD1989" s="2"/>
      <c r="ACE1989" s="2"/>
      <c r="ACF1989" s="2"/>
      <c r="ACG1989" s="2"/>
      <c r="ACH1989" s="2"/>
      <c r="ACI1989" s="2"/>
      <c r="ACJ1989" s="2"/>
      <c r="ACK1989" s="2"/>
      <c r="ACL1989" s="2"/>
      <c r="ACM1989" s="2"/>
      <c r="ACN1989" s="2"/>
      <c r="ACO1989" s="2"/>
      <c r="ACP1989" s="2"/>
      <c r="ACQ1989" s="2"/>
      <c r="ACR1989" s="2"/>
      <c r="ACS1989" s="2"/>
      <c r="ACT1989" s="2"/>
      <c r="ACU1989" s="2"/>
      <c r="ACV1989" s="2"/>
      <c r="ACW1989" s="2"/>
      <c r="ACX1989" s="2"/>
      <c r="ACY1989" s="2"/>
      <c r="ACZ1989" s="2"/>
      <c r="ADA1989" s="2"/>
      <c r="ADB1989" s="2"/>
      <c r="ADC1989" s="2"/>
      <c r="ADD1989" s="2"/>
      <c r="ADE1989" s="2"/>
      <c r="ADF1989" s="2"/>
      <c r="ADG1989" s="2"/>
      <c r="ADH1989" s="2"/>
      <c r="ADI1989" s="2"/>
      <c r="ADJ1989" s="2"/>
      <c r="ADK1989" s="2"/>
      <c r="ADL1989" s="2"/>
      <c r="ADM1989" s="2"/>
      <c r="ADN1989" s="2"/>
      <c r="ADO1989" s="2"/>
      <c r="ADP1989" s="2"/>
      <c r="ADQ1989" s="2"/>
      <c r="ADR1989" s="2"/>
      <c r="ADS1989" s="2"/>
      <c r="ADT1989" s="2"/>
      <c r="ADU1989" s="2"/>
      <c r="ADV1989" s="2"/>
      <c r="ADW1989" s="2"/>
      <c r="ADX1989" s="2"/>
      <c r="ADY1989" s="2"/>
      <c r="ADZ1989" s="2"/>
      <c r="AEA1989" s="2"/>
      <c r="AEB1989" s="2"/>
      <c r="AEC1989" s="2"/>
      <c r="AED1989" s="2"/>
      <c r="AEE1989" s="2"/>
      <c r="AEF1989" s="2"/>
      <c r="AEG1989" s="2"/>
      <c r="AEH1989" s="2"/>
      <c r="AEI1989" s="2"/>
      <c r="AEJ1989" s="2"/>
      <c r="AEK1989" s="2"/>
      <c r="AEL1989" s="2"/>
      <c r="AEM1989" s="2"/>
      <c r="AEN1989" s="2"/>
      <c r="AEO1989" s="2"/>
      <c r="AEP1989" s="2"/>
      <c r="AEQ1989" s="2"/>
      <c r="AER1989" s="2"/>
      <c r="AES1989" s="2"/>
      <c r="AET1989" s="2"/>
      <c r="AEU1989" s="2"/>
      <c r="AEV1989" s="2"/>
      <c r="AEW1989" s="2"/>
      <c r="AEX1989" s="2"/>
      <c r="AEY1989" s="2"/>
      <c r="AEZ1989" s="2"/>
      <c r="AFA1989" s="2"/>
      <c r="AFB1989" s="2"/>
      <c r="AFC1989" s="2"/>
      <c r="AFD1989" s="2"/>
      <c r="AFE1989" s="2"/>
      <c r="AFF1989" s="2"/>
      <c r="AFG1989" s="2"/>
      <c r="AFH1989" s="2"/>
      <c r="AFI1989" s="2"/>
      <c r="AFJ1989" s="2"/>
      <c r="AFK1989" s="2"/>
      <c r="AFL1989" s="2"/>
      <c r="AFM1989" s="2"/>
      <c r="AFN1989" s="2"/>
      <c r="AFO1989" s="2"/>
      <c r="AFP1989" s="2"/>
      <c r="AFQ1989" s="2"/>
      <c r="AFR1989" s="2"/>
      <c r="AFS1989" s="2"/>
      <c r="AFT1989" s="2"/>
      <c r="AFU1989" s="2"/>
      <c r="AFV1989" s="2"/>
      <c r="AFW1989" s="2"/>
      <c r="AFX1989" s="2"/>
      <c r="AFY1989" s="2"/>
      <c r="AFZ1989" s="2"/>
      <c r="AGA1989" s="2"/>
      <c r="AGB1989" s="2"/>
      <c r="AGC1989" s="2"/>
      <c r="AGD1989" s="2"/>
      <c r="AGE1989" s="2"/>
      <c r="AGF1989" s="2"/>
      <c r="AGG1989" s="2"/>
      <c r="AGH1989" s="2"/>
      <c r="AGI1989" s="2"/>
      <c r="AGJ1989" s="2"/>
      <c r="AGK1989" s="2"/>
      <c r="AGL1989" s="2"/>
      <c r="AGM1989" s="2"/>
      <c r="AGN1989" s="2"/>
      <c r="AGO1989" s="2"/>
      <c r="AGP1989" s="2"/>
      <c r="AGQ1989" s="2"/>
      <c r="AGR1989" s="2"/>
      <c r="AGS1989" s="2"/>
      <c r="AGT1989" s="2"/>
      <c r="AGU1989" s="2"/>
      <c r="AGV1989" s="2"/>
      <c r="AGW1989" s="2"/>
      <c r="AGX1989" s="2"/>
      <c r="AGY1989" s="2"/>
      <c r="AGZ1989" s="2"/>
      <c r="AHA1989" s="2"/>
      <c r="AHB1989" s="2"/>
      <c r="AHC1989" s="2"/>
      <c r="AHD1989" s="2"/>
      <c r="AHE1989" s="2"/>
      <c r="AHF1989" s="2"/>
      <c r="AHG1989" s="2"/>
      <c r="AHH1989" s="2"/>
      <c r="AHI1989" s="2"/>
      <c r="AHJ1989" s="2"/>
      <c r="AHK1989" s="2"/>
      <c r="AHL1989" s="2"/>
      <c r="AHM1989" s="2"/>
      <c r="AHN1989" s="2"/>
      <c r="AHO1989" s="2"/>
      <c r="AHP1989" s="2"/>
      <c r="AHQ1989" s="2"/>
      <c r="AHR1989" s="2"/>
      <c r="AHS1989" s="2"/>
      <c r="AHT1989" s="2"/>
      <c r="AHU1989" s="2"/>
      <c r="AHV1989" s="2"/>
      <c r="AHW1989" s="2"/>
      <c r="AHX1989" s="2"/>
      <c r="AHY1989" s="2"/>
      <c r="AHZ1989" s="2"/>
      <c r="AIA1989" s="2"/>
      <c r="AIB1989" s="2"/>
      <c r="AIC1989" s="2"/>
      <c r="AID1989" s="2"/>
      <c r="AIE1989" s="2"/>
      <c r="AIF1989" s="2"/>
      <c r="AIG1989" s="2"/>
      <c r="AIH1989" s="2"/>
      <c r="AII1989" s="2"/>
      <c r="AIJ1989" s="2"/>
      <c r="AIK1989" s="2"/>
      <c r="AIL1989" s="2"/>
      <c r="AIM1989" s="2"/>
      <c r="AIN1989" s="2"/>
      <c r="AIO1989" s="2"/>
      <c r="AIP1989" s="2"/>
      <c r="AIQ1989" s="2"/>
      <c r="AIR1989" s="2"/>
      <c r="AIS1989" s="2"/>
      <c r="AIT1989" s="2"/>
      <c r="AIU1989" s="2"/>
      <c r="AIV1989" s="2"/>
      <c r="AIW1989" s="2"/>
      <c r="AIX1989" s="2"/>
      <c r="AIY1989" s="2"/>
      <c r="AIZ1989" s="2"/>
      <c r="AJA1989" s="2"/>
      <c r="AJB1989" s="2"/>
      <c r="AJC1989" s="2"/>
      <c r="AJD1989" s="2"/>
      <c r="AJE1989" s="2"/>
      <c r="AJF1989" s="2"/>
      <c r="AJG1989" s="2"/>
      <c r="AJH1989" s="2"/>
      <c r="AJI1989" s="2"/>
      <c r="AJJ1989" s="2"/>
      <c r="AJK1989" s="2"/>
      <c r="AJL1989" s="2"/>
      <c r="AJM1989" s="2"/>
      <c r="AJN1989" s="2"/>
      <c r="AJO1989" s="2"/>
      <c r="AJP1989" s="2"/>
      <c r="AJQ1989" s="2"/>
      <c r="AJR1989" s="2"/>
      <c r="AJS1989" s="2"/>
      <c r="AJT1989" s="2"/>
      <c r="AJU1989" s="2"/>
      <c r="AJV1989" s="2"/>
      <c r="AJW1989" s="2"/>
      <c r="AJX1989" s="2"/>
      <c r="AJY1989" s="2"/>
      <c r="AJZ1989" s="2"/>
      <c r="AKA1989" s="2"/>
      <c r="AKB1989" s="2"/>
      <c r="AKC1989" s="2"/>
      <c r="AKD1989" s="2"/>
      <c r="AKE1989" s="2"/>
      <c r="AKF1989" s="2"/>
      <c r="AKG1989" s="2"/>
      <c r="AKH1989" s="2"/>
      <c r="AKI1989" s="2"/>
      <c r="AKJ1989" s="2"/>
      <c r="AKK1989" s="2"/>
      <c r="AKL1989" s="2"/>
      <c r="AKM1989" s="2"/>
      <c r="AKN1989" s="2"/>
      <c r="AKO1989" s="2"/>
      <c r="AKP1989" s="2"/>
      <c r="AKQ1989" s="2"/>
      <c r="AKR1989" s="2"/>
      <c r="AKS1989" s="2"/>
      <c r="AKT1989" s="2"/>
      <c r="AKU1989" s="2"/>
      <c r="AKV1989" s="2"/>
      <c r="AKW1989" s="2"/>
      <c r="AKX1989" s="2"/>
      <c r="AKY1989" s="2"/>
      <c r="AKZ1989" s="2"/>
      <c r="ALA1989" s="2"/>
      <c r="ALB1989" s="2"/>
      <c r="ALC1989" s="2"/>
      <c r="ALD1989" s="2"/>
      <c r="ALE1989" s="2"/>
      <c r="ALF1989" s="2"/>
      <c r="ALG1989" s="2"/>
      <c r="ALH1989" s="2"/>
      <c r="ALI1989" s="2"/>
      <c r="ALJ1989" s="2"/>
      <c r="ALK1989" s="2"/>
      <c r="ALL1989" s="2"/>
      <c r="ALM1989" s="2"/>
      <c r="ALN1989" s="2"/>
      <c r="ALO1989" s="2"/>
      <c r="ALP1989" s="2"/>
      <c r="ALQ1989" s="2"/>
      <c r="ALR1989" s="2"/>
      <c r="ALS1989" s="2"/>
      <c r="ALT1989" s="2"/>
      <c r="ALU1989" s="2"/>
      <c r="ALV1989" s="2"/>
      <c r="ALW1989" s="2"/>
      <c r="ALX1989" s="2"/>
      <c r="ALY1989" s="2"/>
      <c r="ALZ1989" s="2"/>
      <c r="AMA1989" s="2"/>
      <c r="AMB1989" s="2"/>
      <c r="AMC1989" s="2"/>
      <c r="AMD1989" s="2"/>
      <c r="AME1989" s="2"/>
      <c r="AMF1989" s="2"/>
      <c r="AMG1989" s="2"/>
      <c r="AMH1989" s="2"/>
      <c r="AMI1989" s="2"/>
      <c r="AMJ1989" s="2"/>
      <c r="AMK1989" s="2"/>
      <c r="AML1989" s="2"/>
      <c r="AMM1989" s="2"/>
      <c r="AMN1989" s="2"/>
      <c r="AMO1989" s="2"/>
      <c r="AMP1989" s="2"/>
      <c r="AMQ1989" s="2"/>
      <c r="AMR1989" s="2"/>
      <c r="AMS1989" s="2"/>
      <c r="AMT1989" s="2"/>
      <c r="AMU1989" s="2"/>
      <c r="AMV1989" s="2"/>
      <c r="AMW1989" s="2"/>
      <c r="AMX1989" s="2"/>
      <c r="AMY1989" s="2"/>
      <c r="AMZ1989" s="2"/>
      <c r="ANA1989" s="2"/>
      <c r="ANB1989" s="2"/>
      <c r="ANC1989" s="2"/>
      <c r="AND1989" s="2"/>
      <c r="ANE1989" s="2"/>
      <c r="ANF1989" s="2"/>
      <c r="ANG1989" s="2"/>
      <c r="ANH1989" s="2"/>
      <c r="ANI1989" s="2"/>
      <c r="ANJ1989" s="2"/>
      <c r="ANK1989" s="2"/>
      <c r="ANL1989" s="2"/>
      <c r="ANM1989" s="2"/>
      <c r="ANN1989" s="2"/>
      <c r="ANO1989" s="2"/>
      <c r="ANP1989" s="2"/>
      <c r="ANQ1989" s="2"/>
      <c r="ANR1989" s="2"/>
      <c r="ANS1989" s="2"/>
      <c r="ANT1989" s="2"/>
      <c r="ANU1989" s="2"/>
      <c r="ANV1989" s="2"/>
      <c r="ANW1989" s="2"/>
      <c r="ANX1989" s="2"/>
      <c r="ANY1989" s="2"/>
      <c r="ANZ1989" s="2"/>
      <c r="AOA1989" s="2"/>
      <c r="AOB1989" s="2"/>
      <c r="AOC1989" s="2"/>
      <c r="AOD1989" s="2"/>
      <c r="AOE1989" s="2"/>
      <c r="AOF1989" s="2"/>
      <c r="AOG1989" s="2"/>
      <c r="AOH1989" s="2"/>
      <c r="AOI1989" s="2"/>
      <c r="AOJ1989" s="2"/>
      <c r="AOK1989" s="2"/>
      <c r="AOL1989" s="2"/>
      <c r="AOM1989" s="2"/>
      <c r="AON1989" s="2"/>
      <c r="AOO1989" s="2"/>
      <c r="AOP1989" s="2"/>
      <c r="AOQ1989" s="2"/>
      <c r="AOR1989" s="2"/>
      <c r="AOS1989" s="2"/>
      <c r="AOT1989" s="2"/>
      <c r="AOU1989" s="2"/>
      <c r="AOV1989" s="2"/>
      <c r="AOW1989" s="2"/>
      <c r="AOX1989" s="2"/>
      <c r="AOY1989" s="2"/>
      <c r="AOZ1989" s="2"/>
      <c r="APA1989" s="2"/>
      <c r="APB1989" s="2"/>
      <c r="APC1989" s="2"/>
      <c r="APD1989" s="2"/>
      <c r="APE1989" s="2"/>
      <c r="APF1989" s="2"/>
      <c r="APG1989" s="2"/>
      <c r="APH1989" s="2"/>
      <c r="API1989" s="2"/>
      <c r="APJ1989" s="2"/>
      <c r="APK1989" s="2"/>
      <c r="APL1989" s="2"/>
      <c r="APM1989" s="2"/>
      <c r="APN1989" s="2"/>
      <c r="APO1989" s="2"/>
      <c r="APP1989" s="2"/>
      <c r="APQ1989" s="2"/>
      <c r="APR1989" s="2"/>
      <c r="APS1989" s="2"/>
      <c r="APT1989" s="2"/>
      <c r="APU1989" s="2"/>
      <c r="APV1989" s="2"/>
      <c r="APW1989" s="2"/>
      <c r="APX1989" s="2"/>
      <c r="APY1989" s="2"/>
      <c r="APZ1989" s="2"/>
      <c r="AQA1989" s="2"/>
      <c r="AQB1989" s="2"/>
      <c r="AQC1989" s="2"/>
      <c r="AQD1989" s="2"/>
      <c r="AQE1989" s="2"/>
      <c r="AQF1989" s="2"/>
      <c r="AQG1989" s="2"/>
      <c r="AQH1989" s="2"/>
      <c r="AQI1989" s="2"/>
      <c r="AQJ1989" s="2"/>
      <c r="AQK1989" s="2"/>
      <c r="AQL1989" s="2"/>
      <c r="AQM1989" s="2"/>
      <c r="AQN1989" s="2"/>
      <c r="AQO1989" s="2"/>
      <c r="AQP1989" s="2"/>
      <c r="AQQ1989" s="2"/>
      <c r="AQR1989" s="2"/>
      <c r="AQS1989" s="2"/>
      <c r="AQT1989" s="2"/>
      <c r="AQU1989" s="2"/>
      <c r="AQV1989" s="2"/>
      <c r="AQW1989" s="2"/>
      <c r="AQX1989" s="2"/>
      <c r="AQY1989" s="2"/>
      <c r="AQZ1989" s="2"/>
      <c r="ARA1989" s="2"/>
      <c r="ARB1989" s="2"/>
      <c r="ARC1989" s="2"/>
      <c r="ARD1989" s="2"/>
      <c r="ARE1989" s="2"/>
      <c r="ARF1989" s="2"/>
      <c r="ARG1989" s="2"/>
      <c r="ARH1989" s="2"/>
      <c r="ARI1989" s="2"/>
      <c r="ARJ1989" s="2"/>
      <c r="ARK1989" s="2"/>
      <c r="ARL1989" s="2"/>
      <c r="ARM1989" s="2"/>
      <c r="ARN1989" s="2"/>
      <c r="ARO1989" s="2"/>
      <c r="ARP1989" s="2"/>
      <c r="ARQ1989" s="2"/>
      <c r="ARR1989" s="2"/>
      <c r="ARS1989" s="2"/>
      <c r="ART1989" s="2"/>
      <c r="ARU1989" s="2"/>
      <c r="ARV1989" s="2"/>
      <c r="ARW1989" s="2"/>
      <c r="ARX1989" s="2"/>
      <c r="ARY1989" s="2"/>
      <c r="ARZ1989" s="2"/>
      <c r="ASA1989" s="2"/>
      <c r="ASB1989" s="2"/>
      <c r="ASC1989" s="2"/>
      <c r="ASD1989" s="2"/>
      <c r="ASE1989" s="2"/>
      <c r="ASF1989" s="2"/>
      <c r="ASG1989" s="2"/>
      <c r="ASH1989" s="2"/>
      <c r="ASI1989" s="2"/>
      <c r="ASJ1989" s="2"/>
      <c r="ASK1989" s="2"/>
      <c r="ASL1989" s="2"/>
      <c r="ASM1989" s="2"/>
      <c r="ASN1989" s="2"/>
      <c r="ASO1989" s="2"/>
      <c r="ASP1989" s="2"/>
      <c r="ASQ1989" s="2"/>
      <c r="ASR1989" s="2"/>
      <c r="ASS1989" s="2"/>
      <c r="AST1989" s="2"/>
      <c r="ASU1989" s="2"/>
      <c r="ASV1989" s="2"/>
      <c r="ASW1989" s="2"/>
      <c r="ASX1989" s="2"/>
      <c r="ASY1989" s="2"/>
      <c r="ASZ1989" s="2"/>
      <c r="ATA1989" s="2"/>
      <c r="ATB1989" s="2"/>
      <c r="ATC1989" s="2"/>
      <c r="ATD1989" s="2"/>
      <c r="ATE1989" s="2"/>
      <c r="ATF1989" s="2"/>
      <c r="ATG1989" s="2"/>
      <c r="ATH1989" s="2"/>
      <c r="ATI1989" s="2"/>
      <c r="ATJ1989" s="2"/>
      <c r="ATK1989" s="2"/>
      <c r="ATL1989" s="2"/>
      <c r="ATM1989" s="2"/>
      <c r="ATN1989" s="2"/>
      <c r="ATO1989" s="2"/>
      <c r="ATP1989" s="2"/>
      <c r="ATQ1989" s="2"/>
      <c r="ATR1989" s="2"/>
      <c r="ATS1989" s="2"/>
      <c r="ATT1989" s="2"/>
      <c r="ATU1989" s="2"/>
      <c r="ATV1989" s="2"/>
      <c r="ATW1989" s="2"/>
      <c r="ATX1989" s="2"/>
      <c r="ATY1989" s="2"/>
      <c r="ATZ1989" s="2"/>
      <c r="AUA1989" s="2"/>
      <c r="AUB1989" s="2"/>
      <c r="AUC1989" s="2"/>
      <c r="AUD1989" s="2"/>
      <c r="AUE1989" s="2"/>
      <c r="AUF1989" s="2"/>
      <c r="AUG1989" s="2"/>
      <c r="AUH1989" s="2"/>
      <c r="AUI1989" s="2"/>
      <c r="AUJ1989" s="2"/>
      <c r="AUK1989" s="2"/>
      <c r="AUL1989" s="2"/>
      <c r="AUM1989" s="2"/>
      <c r="AUN1989" s="2"/>
      <c r="AUO1989" s="2"/>
      <c r="AUP1989" s="2"/>
      <c r="AUQ1989" s="2"/>
      <c r="AUR1989" s="2"/>
      <c r="AUS1989" s="2"/>
      <c r="AUT1989" s="2"/>
      <c r="AUU1989" s="2"/>
      <c r="AUV1989" s="2"/>
      <c r="AUW1989" s="2"/>
      <c r="AUX1989" s="2"/>
      <c r="AUY1989" s="2"/>
      <c r="AUZ1989" s="2"/>
      <c r="AVA1989" s="2"/>
      <c r="AVB1989" s="2"/>
      <c r="AVC1989" s="2"/>
      <c r="AVD1989" s="2"/>
      <c r="AVE1989" s="2"/>
      <c r="AVF1989" s="2"/>
      <c r="AVG1989" s="2"/>
      <c r="AVH1989" s="2"/>
      <c r="AVI1989" s="2"/>
      <c r="AVJ1989" s="2"/>
      <c r="AVK1989" s="2"/>
      <c r="AVL1989" s="2"/>
      <c r="AVM1989" s="2"/>
      <c r="AVN1989" s="2"/>
      <c r="AVO1989" s="2"/>
      <c r="AVP1989" s="2"/>
      <c r="AVQ1989" s="2"/>
      <c r="AVR1989" s="2"/>
      <c r="AVS1989" s="2"/>
      <c r="AVT1989" s="2"/>
      <c r="AVU1989" s="2"/>
      <c r="AVV1989" s="2"/>
      <c r="AVW1989" s="2"/>
      <c r="AVX1989" s="2"/>
      <c r="AVY1989" s="2"/>
      <c r="AVZ1989" s="2"/>
      <c r="AWA1989" s="2"/>
      <c r="AWB1989" s="2"/>
      <c r="AWC1989" s="2"/>
      <c r="AWD1989" s="2"/>
      <c r="AWE1989" s="2"/>
      <c r="AWF1989" s="2"/>
      <c r="AWG1989" s="2"/>
      <c r="AWH1989" s="2"/>
      <c r="AWI1989" s="2"/>
      <c r="AWJ1989" s="2"/>
      <c r="AWK1989" s="2"/>
      <c r="AWL1989" s="2"/>
      <c r="AWM1989" s="2"/>
      <c r="AWN1989" s="2"/>
      <c r="AWO1989" s="2"/>
      <c r="AWP1989" s="2"/>
      <c r="AWQ1989" s="2"/>
      <c r="AWR1989" s="2"/>
      <c r="AWS1989" s="2"/>
      <c r="AWT1989" s="2"/>
      <c r="AWU1989" s="2"/>
      <c r="AWV1989" s="2"/>
      <c r="AWW1989" s="2"/>
      <c r="AWX1989" s="2"/>
      <c r="AWY1989" s="2"/>
      <c r="AWZ1989" s="2"/>
      <c r="AXA1989" s="2"/>
      <c r="AXB1989" s="2"/>
      <c r="AXC1989" s="2"/>
      <c r="AXD1989" s="2"/>
      <c r="AXE1989" s="2"/>
      <c r="AXF1989" s="2"/>
      <c r="AXG1989" s="2"/>
      <c r="AXH1989" s="2"/>
      <c r="AXI1989" s="2"/>
      <c r="AXJ1989" s="2"/>
      <c r="AXK1989" s="2"/>
      <c r="AXL1989" s="2"/>
      <c r="AXM1989" s="2"/>
      <c r="AXN1989" s="2"/>
      <c r="AXO1989" s="2"/>
      <c r="AXP1989" s="2"/>
      <c r="AXQ1989" s="2"/>
      <c r="AXR1989" s="2"/>
      <c r="AXS1989" s="2"/>
      <c r="AXT1989" s="2"/>
      <c r="AXU1989" s="2"/>
      <c r="AXV1989" s="2"/>
      <c r="AXW1989" s="2"/>
      <c r="AXX1989" s="2"/>
      <c r="AXY1989" s="2"/>
      <c r="AXZ1989" s="2"/>
      <c r="AYA1989" s="2"/>
      <c r="AYB1989" s="2"/>
      <c r="AYC1989" s="2"/>
      <c r="AYD1989" s="2"/>
      <c r="AYE1989" s="2"/>
      <c r="AYF1989" s="2"/>
      <c r="AYG1989" s="2"/>
      <c r="AYH1989" s="2"/>
      <c r="AYI1989" s="2"/>
      <c r="AYJ1989" s="2"/>
      <c r="AYK1989" s="2"/>
      <c r="AYL1989" s="2"/>
      <c r="AYM1989" s="2"/>
      <c r="AYN1989" s="2"/>
      <c r="AYO1989" s="2"/>
      <c r="AYP1989" s="2"/>
      <c r="AYQ1989" s="2"/>
      <c r="AYR1989" s="2"/>
      <c r="AYS1989" s="2"/>
      <c r="AYT1989" s="2"/>
      <c r="AYU1989" s="2"/>
      <c r="AYV1989" s="2"/>
      <c r="AYW1989" s="2"/>
      <c r="AYX1989" s="2"/>
      <c r="AYY1989" s="2"/>
      <c r="AYZ1989" s="2"/>
      <c r="AZA1989" s="2"/>
      <c r="AZB1989" s="2"/>
      <c r="AZC1989" s="2"/>
      <c r="AZD1989" s="2"/>
      <c r="AZE1989" s="2"/>
      <c r="AZF1989" s="2"/>
      <c r="AZG1989" s="2"/>
      <c r="AZH1989" s="2"/>
      <c r="AZI1989" s="2"/>
      <c r="AZJ1989" s="2"/>
      <c r="AZK1989" s="2"/>
      <c r="AZL1989" s="2"/>
      <c r="AZM1989" s="2"/>
      <c r="AZN1989" s="2"/>
      <c r="AZO1989" s="2"/>
      <c r="AZP1989" s="2"/>
      <c r="AZQ1989" s="2"/>
      <c r="AZR1989" s="2"/>
      <c r="AZS1989" s="2"/>
      <c r="AZT1989" s="2"/>
      <c r="AZU1989" s="2"/>
      <c r="AZV1989" s="2"/>
      <c r="AZW1989" s="2"/>
      <c r="AZX1989" s="2"/>
      <c r="AZY1989" s="2"/>
      <c r="AZZ1989" s="2"/>
      <c r="BAA1989" s="2"/>
      <c r="BAB1989" s="2"/>
      <c r="BAC1989" s="2"/>
      <c r="BAD1989" s="2"/>
      <c r="BAE1989" s="2"/>
      <c r="BAF1989" s="2"/>
      <c r="BAG1989" s="2"/>
      <c r="BAH1989" s="2"/>
      <c r="BAI1989" s="2"/>
      <c r="BAJ1989" s="2"/>
      <c r="BAK1989" s="2"/>
      <c r="BAL1989" s="2"/>
      <c r="BAM1989" s="2"/>
      <c r="BAN1989" s="2"/>
      <c r="BAO1989" s="2"/>
      <c r="BAP1989" s="2"/>
      <c r="BAQ1989" s="2"/>
      <c r="BAR1989" s="2"/>
      <c r="BAS1989" s="2"/>
      <c r="BAT1989" s="2"/>
      <c r="BAU1989" s="2"/>
      <c r="BAV1989" s="2"/>
      <c r="BAW1989" s="2"/>
      <c r="BAX1989" s="2"/>
      <c r="BAY1989" s="2"/>
      <c r="BAZ1989" s="2"/>
      <c r="BBA1989" s="2"/>
      <c r="BBB1989" s="2"/>
      <c r="BBC1989" s="2"/>
      <c r="BBD1989" s="2"/>
      <c r="BBE1989" s="2"/>
      <c r="BBF1989" s="2"/>
      <c r="BBG1989" s="2"/>
      <c r="BBH1989" s="2"/>
      <c r="BBI1989" s="2"/>
      <c r="BBJ1989" s="2"/>
      <c r="BBK1989" s="2"/>
      <c r="BBL1989" s="2"/>
      <c r="BBM1989" s="2"/>
      <c r="BBN1989" s="2"/>
      <c r="BBO1989" s="2"/>
      <c r="BBP1989" s="2"/>
      <c r="BBQ1989" s="2"/>
      <c r="BBR1989" s="2"/>
      <c r="BBS1989" s="2"/>
      <c r="BBT1989" s="2"/>
      <c r="BBU1989" s="2"/>
      <c r="BBV1989" s="2"/>
      <c r="BBW1989" s="2"/>
      <c r="BBX1989" s="2"/>
      <c r="BBY1989" s="2"/>
      <c r="BBZ1989" s="2"/>
      <c r="BCA1989" s="2"/>
      <c r="BCB1989" s="2"/>
      <c r="BCC1989" s="2"/>
      <c r="BCD1989" s="2"/>
      <c r="BCE1989" s="2"/>
      <c r="BCF1989" s="2"/>
      <c r="BCG1989" s="2"/>
      <c r="BCH1989" s="2"/>
      <c r="BCI1989" s="2"/>
      <c r="BCJ1989" s="2"/>
      <c r="BCK1989" s="2"/>
      <c r="BCL1989" s="2"/>
      <c r="BCM1989" s="2"/>
      <c r="BCN1989" s="2"/>
      <c r="BCO1989" s="2"/>
      <c r="BCP1989" s="2"/>
      <c r="BCQ1989" s="2"/>
      <c r="BCR1989" s="2"/>
      <c r="BCS1989" s="2"/>
      <c r="BCT1989" s="2"/>
      <c r="BCU1989" s="2"/>
      <c r="BCV1989" s="2"/>
      <c r="BCW1989" s="2"/>
      <c r="BCX1989" s="2"/>
      <c r="BCY1989" s="2"/>
      <c r="BCZ1989" s="2"/>
      <c r="BDA1989" s="2"/>
      <c r="BDB1989" s="2"/>
      <c r="BDC1989" s="2"/>
      <c r="BDD1989" s="2"/>
      <c r="BDE1989" s="2"/>
      <c r="BDF1989" s="2"/>
      <c r="BDG1989" s="2"/>
      <c r="BDH1989" s="2"/>
      <c r="BDI1989" s="2"/>
      <c r="BDJ1989" s="2"/>
      <c r="BDK1989" s="2"/>
      <c r="BDL1989" s="2"/>
      <c r="BDM1989" s="2"/>
      <c r="BDN1989" s="2"/>
      <c r="BDO1989" s="2"/>
      <c r="BDP1989" s="2"/>
      <c r="BDQ1989" s="2"/>
      <c r="BDR1989" s="2"/>
      <c r="BDS1989" s="2"/>
      <c r="BDT1989" s="2"/>
      <c r="BDU1989" s="2"/>
      <c r="BDV1989" s="2"/>
      <c r="BDW1989" s="2"/>
      <c r="BDX1989" s="2"/>
      <c r="BDY1989" s="2"/>
      <c r="BDZ1989" s="2"/>
      <c r="BEA1989" s="2"/>
      <c r="BEB1989" s="2"/>
      <c r="BEC1989" s="2"/>
      <c r="BED1989" s="2"/>
      <c r="BEE1989" s="2"/>
      <c r="BEF1989" s="2"/>
      <c r="BEG1989" s="2"/>
      <c r="BEH1989" s="2"/>
      <c r="BEI1989" s="2"/>
      <c r="BEJ1989" s="2"/>
      <c r="BEK1989" s="2"/>
      <c r="BEL1989" s="2"/>
      <c r="BEM1989" s="2"/>
      <c r="BEN1989" s="2"/>
      <c r="BEO1989" s="2"/>
      <c r="BEP1989" s="2"/>
      <c r="BEQ1989" s="2"/>
      <c r="BER1989" s="2"/>
      <c r="BES1989" s="2"/>
      <c r="BET1989" s="2"/>
      <c r="BEU1989" s="2"/>
      <c r="BEV1989" s="2"/>
      <c r="BEW1989" s="2"/>
      <c r="BEX1989" s="2"/>
      <c r="BEY1989" s="2"/>
      <c r="BEZ1989" s="2"/>
      <c r="BFA1989" s="2"/>
      <c r="BFB1989" s="2"/>
      <c r="BFC1989" s="2"/>
      <c r="BFD1989" s="2"/>
      <c r="BFE1989" s="2"/>
      <c r="BFF1989" s="2"/>
      <c r="BFG1989" s="2"/>
      <c r="BFH1989" s="2"/>
      <c r="BFI1989" s="2"/>
      <c r="BFJ1989" s="2"/>
      <c r="BFK1989" s="2"/>
      <c r="BFL1989" s="2"/>
      <c r="BFM1989" s="2"/>
      <c r="BFN1989" s="2"/>
      <c r="BFO1989" s="2"/>
      <c r="BFP1989" s="2"/>
      <c r="BFQ1989" s="2"/>
      <c r="BFR1989" s="2"/>
      <c r="BFS1989" s="2"/>
      <c r="BFT1989" s="2"/>
      <c r="BFU1989" s="2"/>
      <c r="BFV1989" s="2"/>
      <c r="BFW1989" s="2"/>
      <c r="BFX1989" s="2"/>
      <c r="BFY1989" s="2"/>
      <c r="BFZ1989" s="2"/>
      <c r="BGA1989" s="2"/>
      <c r="BGB1989" s="2"/>
      <c r="BGC1989" s="2"/>
      <c r="BGD1989" s="2"/>
      <c r="BGE1989" s="2"/>
      <c r="BGF1989" s="2"/>
      <c r="BGG1989" s="2"/>
      <c r="BGH1989" s="2"/>
      <c r="BGI1989" s="2"/>
      <c r="BGJ1989" s="2"/>
      <c r="BGK1989" s="2"/>
      <c r="BGL1989" s="2"/>
      <c r="BGM1989" s="2"/>
      <c r="BGN1989" s="2"/>
      <c r="BGO1989" s="2"/>
      <c r="BGP1989" s="2"/>
      <c r="BGQ1989" s="2"/>
      <c r="BGR1989" s="2"/>
      <c r="BGS1989" s="2"/>
      <c r="BGT1989" s="2"/>
      <c r="BGU1989" s="2"/>
      <c r="BGV1989" s="2"/>
      <c r="BGW1989" s="2"/>
      <c r="BGX1989" s="2"/>
      <c r="BGY1989" s="2"/>
      <c r="BGZ1989" s="2"/>
      <c r="BHA1989" s="2"/>
      <c r="BHB1989" s="2"/>
      <c r="BHC1989" s="2"/>
      <c r="BHD1989" s="2"/>
      <c r="BHE1989" s="2"/>
      <c r="BHF1989" s="2"/>
      <c r="BHG1989" s="2"/>
      <c r="BHH1989" s="2"/>
      <c r="BHI1989" s="2"/>
      <c r="BHJ1989" s="2"/>
      <c r="BHK1989" s="2"/>
      <c r="BHL1989" s="2"/>
      <c r="BHM1989" s="2"/>
      <c r="BHN1989" s="2"/>
      <c r="BHO1989" s="2"/>
      <c r="BHP1989" s="2"/>
      <c r="BHQ1989" s="2"/>
      <c r="BHR1989" s="2"/>
      <c r="BHS1989" s="2"/>
      <c r="BHT1989" s="2"/>
      <c r="BHU1989" s="2"/>
      <c r="BHV1989" s="2"/>
      <c r="BHW1989" s="2"/>
      <c r="BHX1989" s="2"/>
      <c r="BHY1989" s="2"/>
      <c r="BHZ1989" s="2"/>
      <c r="BIA1989" s="2"/>
      <c r="BIB1989" s="2"/>
      <c r="BIC1989" s="2"/>
      <c r="BID1989" s="2"/>
      <c r="BIE1989" s="2"/>
      <c r="BIF1989" s="2"/>
      <c r="BIG1989" s="2"/>
      <c r="BIH1989" s="2"/>
      <c r="BII1989" s="2"/>
      <c r="BIJ1989" s="2"/>
      <c r="BIK1989" s="2"/>
      <c r="BIL1989" s="2"/>
      <c r="BIM1989" s="2"/>
      <c r="BIN1989" s="2"/>
      <c r="BIO1989" s="2"/>
      <c r="BIP1989" s="2"/>
      <c r="BIQ1989" s="2"/>
      <c r="BIR1989" s="2"/>
      <c r="BIS1989" s="2"/>
      <c r="BIT1989" s="2"/>
      <c r="BIU1989" s="2"/>
      <c r="BIV1989" s="2"/>
      <c r="BIW1989" s="2"/>
      <c r="BIX1989" s="2"/>
      <c r="BIY1989" s="2"/>
      <c r="BIZ1989" s="2"/>
      <c r="BJA1989" s="2"/>
      <c r="BJB1989" s="2"/>
      <c r="BJC1989" s="2"/>
      <c r="BJD1989" s="2"/>
      <c r="BJE1989" s="2"/>
      <c r="BJF1989" s="2"/>
      <c r="BJG1989" s="2"/>
      <c r="BJH1989" s="2"/>
      <c r="BJI1989" s="2"/>
      <c r="BJJ1989" s="2"/>
      <c r="BJK1989" s="2"/>
      <c r="BJL1989" s="2"/>
      <c r="BJM1989" s="2"/>
      <c r="BJN1989" s="2"/>
      <c r="BJO1989" s="2"/>
      <c r="BJP1989" s="2"/>
      <c r="BJQ1989" s="2"/>
      <c r="BJR1989" s="2"/>
      <c r="BJS1989" s="2"/>
      <c r="BJT1989" s="2"/>
      <c r="BJU1989" s="2"/>
      <c r="BJV1989" s="2"/>
      <c r="BJW1989" s="2"/>
      <c r="BJX1989" s="2"/>
      <c r="BJY1989" s="2"/>
      <c r="BJZ1989" s="2"/>
      <c r="BKA1989" s="2"/>
      <c r="BKB1989" s="2"/>
      <c r="BKC1989" s="2"/>
      <c r="BKD1989" s="2"/>
      <c r="BKE1989" s="2"/>
      <c r="BKF1989" s="2"/>
      <c r="BKG1989" s="2"/>
      <c r="BKH1989" s="2"/>
      <c r="BKI1989" s="2"/>
      <c r="BKJ1989" s="2"/>
      <c r="BKK1989" s="2"/>
      <c r="BKL1989" s="2"/>
      <c r="BKM1989" s="2"/>
      <c r="BKN1989" s="2"/>
      <c r="BKO1989" s="2"/>
      <c r="BKP1989" s="2"/>
      <c r="BKQ1989" s="2"/>
      <c r="BKR1989" s="2"/>
      <c r="BKS1989" s="2"/>
      <c r="BKT1989" s="2"/>
      <c r="BKU1989" s="2"/>
      <c r="BKV1989" s="2"/>
      <c r="BKW1989" s="2"/>
      <c r="BKX1989" s="2"/>
      <c r="BKY1989" s="2"/>
      <c r="BKZ1989" s="2"/>
      <c r="BLA1989" s="2"/>
      <c r="BLB1989" s="2"/>
      <c r="BLC1989" s="2"/>
      <c r="BLD1989" s="2"/>
      <c r="BLE1989" s="2"/>
      <c r="BLF1989" s="2"/>
      <c r="BLG1989" s="2"/>
      <c r="BLH1989" s="2"/>
      <c r="BLI1989" s="2"/>
      <c r="BLJ1989" s="2"/>
      <c r="BLK1989" s="2"/>
      <c r="BLL1989" s="2"/>
      <c r="BLM1989" s="2"/>
      <c r="BLN1989" s="2"/>
      <c r="BLO1989" s="2"/>
      <c r="BLP1989" s="2"/>
      <c r="BLQ1989" s="2"/>
      <c r="BLR1989" s="2"/>
      <c r="BLS1989" s="2"/>
      <c r="BLT1989" s="2"/>
      <c r="BLU1989" s="2"/>
      <c r="BLV1989" s="2"/>
      <c r="BLW1989" s="2"/>
      <c r="BLX1989" s="2"/>
      <c r="BLY1989" s="2"/>
      <c r="BLZ1989" s="2"/>
      <c r="BMA1989" s="2"/>
      <c r="BMB1989" s="2"/>
      <c r="BMC1989" s="2"/>
      <c r="BMD1989" s="2"/>
      <c r="BME1989" s="2"/>
      <c r="BMF1989" s="2"/>
      <c r="BMG1989" s="2"/>
      <c r="BMH1989" s="2"/>
      <c r="BMI1989" s="2"/>
      <c r="BMJ1989" s="2"/>
      <c r="BMK1989" s="2"/>
      <c r="BML1989" s="2"/>
      <c r="BMM1989" s="2"/>
      <c r="BMN1989" s="2"/>
      <c r="BMO1989" s="2"/>
      <c r="BMP1989" s="2"/>
      <c r="BMQ1989" s="2"/>
      <c r="BMR1989" s="2"/>
      <c r="BMS1989" s="2"/>
      <c r="BMT1989" s="2"/>
      <c r="BMU1989" s="2"/>
      <c r="BMV1989" s="2"/>
      <c r="BMW1989" s="2"/>
      <c r="BMX1989" s="2"/>
      <c r="BMY1989" s="2"/>
      <c r="BMZ1989" s="2"/>
      <c r="BNA1989" s="2"/>
      <c r="BNB1989" s="2"/>
      <c r="BNC1989" s="2"/>
      <c r="BND1989" s="2"/>
      <c r="BNE1989" s="2"/>
      <c r="BNF1989" s="2"/>
      <c r="BNG1989" s="2"/>
      <c r="BNH1989" s="2"/>
      <c r="BNI1989" s="2"/>
      <c r="BNJ1989" s="2"/>
      <c r="BNK1989" s="2"/>
      <c r="BNL1989" s="2"/>
      <c r="BNM1989" s="2"/>
      <c r="BNN1989" s="2"/>
      <c r="BNO1989" s="2"/>
      <c r="BNP1989" s="2"/>
      <c r="BNQ1989" s="2"/>
      <c r="BNR1989" s="2"/>
      <c r="BNS1989" s="2"/>
      <c r="BNT1989" s="2"/>
      <c r="BNU1989" s="2"/>
      <c r="BNV1989" s="2"/>
      <c r="BNW1989" s="2"/>
      <c r="BNX1989" s="2"/>
      <c r="BNY1989" s="2"/>
      <c r="BNZ1989" s="2"/>
      <c r="BOA1989" s="2"/>
      <c r="BOB1989" s="2"/>
      <c r="BOC1989" s="2"/>
      <c r="BOD1989" s="2"/>
      <c r="BOE1989" s="2"/>
      <c r="BOF1989" s="2"/>
      <c r="BOG1989" s="2"/>
      <c r="BOH1989" s="2"/>
      <c r="BOI1989" s="2"/>
      <c r="BOJ1989" s="2"/>
      <c r="BOK1989" s="2"/>
      <c r="BOL1989" s="2"/>
      <c r="BOM1989" s="2"/>
      <c r="BON1989" s="2"/>
      <c r="BOO1989" s="2"/>
      <c r="BOP1989" s="2"/>
      <c r="BOQ1989" s="2"/>
      <c r="BOR1989" s="2"/>
      <c r="BOS1989" s="2"/>
      <c r="BOT1989" s="2"/>
      <c r="BOU1989" s="2"/>
      <c r="BOV1989" s="2"/>
      <c r="BOW1989" s="2"/>
      <c r="BOX1989" s="2"/>
      <c r="BOY1989" s="2"/>
      <c r="BOZ1989" s="2"/>
      <c r="BPA1989" s="2"/>
      <c r="BPB1989" s="2"/>
      <c r="BPC1989" s="2"/>
      <c r="BPD1989" s="2"/>
      <c r="BPE1989" s="2"/>
      <c r="BPF1989" s="2"/>
      <c r="BPG1989" s="2"/>
      <c r="BPH1989" s="2"/>
      <c r="BPI1989" s="2"/>
      <c r="BPJ1989" s="2"/>
      <c r="BPK1989" s="2"/>
      <c r="BPL1989" s="2"/>
      <c r="BPM1989" s="2"/>
      <c r="BPN1989" s="2"/>
      <c r="BPO1989" s="2"/>
      <c r="BPP1989" s="2"/>
      <c r="BPQ1989" s="2"/>
      <c r="BPR1989" s="2"/>
      <c r="BPS1989" s="2"/>
      <c r="BPT1989" s="2"/>
      <c r="BPU1989" s="2"/>
      <c r="BPV1989" s="2"/>
      <c r="BPW1989" s="2"/>
      <c r="BPX1989" s="2"/>
      <c r="BPY1989" s="2"/>
      <c r="BPZ1989" s="2"/>
      <c r="BQA1989" s="2"/>
      <c r="BQB1989" s="2"/>
      <c r="BQC1989" s="2"/>
      <c r="BQD1989" s="2"/>
      <c r="BQE1989" s="2"/>
      <c r="BQF1989" s="2"/>
      <c r="BQG1989" s="2"/>
      <c r="BQH1989" s="2"/>
      <c r="BQI1989" s="2"/>
      <c r="BQJ1989" s="2"/>
      <c r="BQK1989" s="2"/>
      <c r="BQL1989" s="2"/>
      <c r="BQM1989" s="2"/>
      <c r="BQN1989" s="2"/>
      <c r="BQO1989" s="2"/>
      <c r="BQP1989" s="2"/>
      <c r="BQQ1989" s="2"/>
      <c r="BQR1989" s="2"/>
      <c r="BQS1989" s="2"/>
      <c r="BQT1989" s="2"/>
      <c r="BQU1989" s="2"/>
      <c r="BQV1989" s="2"/>
      <c r="BQW1989" s="2"/>
      <c r="BQX1989" s="2"/>
      <c r="BQY1989" s="2"/>
      <c r="BQZ1989" s="2"/>
      <c r="BRA1989" s="2"/>
      <c r="BRB1989" s="2"/>
      <c r="BRC1989" s="2"/>
      <c r="BRD1989" s="2"/>
      <c r="BRE1989" s="2"/>
      <c r="BRF1989" s="2"/>
      <c r="BRG1989" s="2"/>
      <c r="BRH1989" s="2"/>
      <c r="BRI1989" s="2"/>
      <c r="BRJ1989" s="2"/>
      <c r="BRK1989" s="2"/>
      <c r="BRL1989" s="2"/>
      <c r="BRM1989" s="2"/>
      <c r="BRN1989" s="2"/>
      <c r="BRO1989" s="2"/>
      <c r="BRP1989" s="2"/>
      <c r="BRQ1989" s="2"/>
      <c r="BRR1989" s="2"/>
      <c r="BRS1989" s="2"/>
      <c r="BRT1989" s="2"/>
      <c r="BRU1989" s="2"/>
      <c r="BRV1989" s="2"/>
      <c r="BRW1989" s="2"/>
      <c r="BRX1989" s="2"/>
      <c r="BRY1989" s="2"/>
      <c r="BRZ1989" s="2"/>
      <c r="BSA1989" s="2"/>
      <c r="BSB1989" s="2"/>
      <c r="BSC1989" s="2"/>
      <c r="BSD1989" s="2"/>
      <c r="BSE1989" s="2"/>
      <c r="BSF1989" s="2"/>
      <c r="BSG1989" s="2"/>
      <c r="BSH1989" s="2"/>
      <c r="BSI1989" s="2"/>
      <c r="BSJ1989" s="2"/>
      <c r="BSK1989" s="2"/>
      <c r="BSL1989" s="2"/>
      <c r="BSM1989" s="2"/>
      <c r="BSN1989" s="2"/>
      <c r="BSO1989" s="2"/>
      <c r="BSP1989" s="2"/>
      <c r="BSQ1989" s="2"/>
      <c r="BSR1989" s="2"/>
      <c r="BSS1989" s="2"/>
      <c r="BST1989" s="2"/>
      <c r="BSU1989" s="2"/>
      <c r="BSV1989" s="2"/>
      <c r="BSW1989" s="2"/>
      <c r="BSX1989" s="2"/>
      <c r="BSY1989" s="2"/>
      <c r="BSZ1989" s="2"/>
      <c r="BTA1989" s="2"/>
      <c r="BTB1989" s="2"/>
      <c r="BTC1989" s="2"/>
      <c r="BTD1989" s="2"/>
      <c r="BTE1989" s="2"/>
      <c r="BTF1989" s="2"/>
      <c r="BTG1989" s="2"/>
      <c r="BTH1989" s="2"/>
      <c r="BTI1989" s="2"/>
      <c r="BTJ1989" s="2"/>
      <c r="BTK1989" s="2"/>
      <c r="BTL1989" s="2"/>
      <c r="BTM1989" s="2"/>
      <c r="BTN1989" s="2"/>
      <c r="BTO1989" s="2"/>
      <c r="BTP1989" s="2"/>
      <c r="BTQ1989" s="2"/>
      <c r="BTR1989" s="2"/>
      <c r="BTS1989" s="2"/>
      <c r="BTT1989" s="2"/>
      <c r="BTU1989" s="2"/>
      <c r="BTV1989" s="2"/>
      <c r="BTW1989" s="2"/>
      <c r="BTX1989" s="2"/>
      <c r="BTY1989" s="2"/>
      <c r="BTZ1989" s="2"/>
      <c r="BUA1989" s="2"/>
      <c r="BUB1989" s="2"/>
      <c r="BUC1989" s="2"/>
      <c r="BUD1989" s="2"/>
      <c r="BUE1989" s="2"/>
      <c r="BUF1989" s="2"/>
      <c r="BUG1989" s="2"/>
      <c r="BUH1989" s="2"/>
      <c r="BUI1989" s="2"/>
      <c r="BUJ1989" s="2"/>
      <c r="BUK1989" s="2"/>
      <c r="BUL1989" s="2"/>
      <c r="BUM1989" s="2"/>
      <c r="BUN1989" s="2"/>
      <c r="BUO1989" s="2"/>
      <c r="BUP1989" s="2"/>
      <c r="BUQ1989" s="2"/>
      <c r="BUR1989" s="2"/>
      <c r="BUS1989" s="2"/>
      <c r="BUT1989" s="2"/>
      <c r="BUU1989" s="2"/>
      <c r="BUV1989" s="2"/>
      <c r="BUW1989" s="2"/>
      <c r="BUX1989" s="2"/>
      <c r="BUY1989" s="2"/>
      <c r="BUZ1989" s="2"/>
      <c r="BVA1989" s="2"/>
      <c r="BVB1989" s="2"/>
      <c r="BVC1989" s="2"/>
      <c r="BVD1989" s="2"/>
      <c r="BVE1989" s="2"/>
      <c r="BVF1989" s="2"/>
      <c r="BVG1989" s="2"/>
      <c r="BVH1989" s="2"/>
      <c r="BVI1989" s="2"/>
      <c r="BVJ1989" s="2"/>
      <c r="BVK1989" s="2"/>
      <c r="BVL1989" s="2"/>
      <c r="BVM1989" s="2"/>
      <c r="BVN1989" s="2"/>
      <c r="BVO1989" s="2"/>
      <c r="BVP1989" s="2"/>
      <c r="BVQ1989" s="2"/>
      <c r="BVR1989" s="2"/>
      <c r="BVS1989" s="2"/>
      <c r="BVT1989" s="2"/>
      <c r="BVU1989" s="2"/>
      <c r="BVV1989" s="2"/>
      <c r="BVW1989" s="2"/>
      <c r="BVX1989" s="2"/>
      <c r="BVY1989" s="2"/>
      <c r="BVZ1989" s="2"/>
      <c r="BWA1989" s="2"/>
      <c r="BWB1989" s="2"/>
      <c r="BWC1989" s="2"/>
      <c r="BWD1989" s="2"/>
      <c r="BWE1989" s="2"/>
      <c r="BWF1989" s="2"/>
      <c r="BWG1989" s="2"/>
      <c r="BWH1989" s="2"/>
      <c r="BWI1989" s="2"/>
      <c r="BWJ1989" s="2"/>
      <c r="BWK1989" s="2"/>
      <c r="BWL1989" s="2"/>
      <c r="BWM1989" s="2"/>
      <c r="BWN1989" s="2"/>
      <c r="BWO1989" s="2"/>
      <c r="BWP1989" s="2"/>
      <c r="BWQ1989" s="2"/>
      <c r="BWR1989" s="2"/>
      <c r="BWS1989" s="2"/>
      <c r="BWT1989" s="2"/>
      <c r="BWU1989" s="2"/>
      <c r="BWV1989" s="2"/>
      <c r="BWW1989" s="2"/>
      <c r="BWX1989" s="2"/>
      <c r="BWY1989" s="2"/>
      <c r="BWZ1989" s="2"/>
      <c r="BXA1989" s="2"/>
      <c r="BXB1989" s="2"/>
      <c r="BXC1989" s="2"/>
      <c r="BXD1989" s="2"/>
      <c r="BXE1989" s="2"/>
      <c r="BXF1989" s="2"/>
      <c r="BXG1989" s="2"/>
      <c r="BXH1989" s="2"/>
      <c r="BXI1989" s="2"/>
      <c r="BXJ1989" s="2"/>
      <c r="BXK1989" s="2"/>
      <c r="BXL1989" s="2"/>
      <c r="BXM1989" s="2"/>
      <c r="BXN1989" s="2"/>
      <c r="BXO1989" s="2"/>
      <c r="BXP1989" s="2"/>
      <c r="BXQ1989" s="2"/>
      <c r="BXR1989" s="2"/>
      <c r="BXS1989" s="2"/>
      <c r="BXT1989" s="2"/>
      <c r="BXU1989" s="2"/>
      <c r="BXV1989" s="2"/>
      <c r="BXW1989" s="2"/>
      <c r="BXX1989" s="2"/>
      <c r="BXY1989" s="2"/>
      <c r="BXZ1989" s="2"/>
      <c r="BYA1989" s="2"/>
      <c r="BYB1989" s="2"/>
      <c r="BYC1989" s="2"/>
      <c r="BYD1989" s="2"/>
      <c r="BYE1989" s="2"/>
      <c r="BYF1989" s="2"/>
      <c r="BYG1989" s="2"/>
      <c r="BYH1989" s="2"/>
      <c r="BYI1989" s="2"/>
      <c r="BYJ1989" s="2"/>
      <c r="BYK1989" s="2"/>
      <c r="BYL1989" s="2"/>
      <c r="BYM1989" s="2"/>
      <c r="BYN1989" s="2"/>
      <c r="BYO1989" s="2"/>
      <c r="BYP1989" s="2"/>
      <c r="BYQ1989" s="2"/>
      <c r="BYR1989" s="2"/>
      <c r="BYS1989" s="2"/>
      <c r="BYT1989" s="2"/>
      <c r="BYU1989" s="2"/>
      <c r="BYV1989" s="2"/>
      <c r="BYW1989" s="2"/>
      <c r="BYX1989" s="2"/>
      <c r="BYY1989" s="2"/>
      <c r="BYZ1989" s="2"/>
      <c r="BZA1989" s="2"/>
      <c r="BZB1989" s="2"/>
      <c r="BZC1989" s="2"/>
      <c r="BZD1989" s="2"/>
      <c r="BZE1989" s="2"/>
      <c r="BZF1989" s="2"/>
      <c r="BZG1989" s="2"/>
      <c r="BZH1989" s="2"/>
      <c r="BZI1989" s="2"/>
      <c r="BZJ1989" s="2"/>
      <c r="BZK1989" s="2"/>
      <c r="BZL1989" s="2"/>
      <c r="BZM1989" s="2"/>
      <c r="BZN1989" s="2"/>
      <c r="BZO1989" s="2"/>
      <c r="BZP1989" s="2"/>
      <c r="BZQ1989" s="2"/>
      <c r="BZR1989" s="2"/>
      <c r="BZS1989" s="2"/>
      <c r="BZT1989" s="2"/>
      <c r="BZU1989" s="2"/>
      <c r="BZV1989" s="2"/>
      <c r="BZW1989" s="2"/>
      <c r="BZX1989" s="2"/>
      <c r="BZY1989" s="2"/>
      <c r="BZZ1989" s="2"/>
      <c r="CAA1989" s="2"/>
      <c r="CAB1989" s="2"/>
      <c r="CAC1989" s="2"/>
      <c r="CAD1989" s="2"/>
      <c r="CAE1989" s="2"/>
      <c r="CAF1989" s="2"/>
      <c r="CAG1989" s="2"/>
      <c r="CAH1989" s="2"/>
      <c r="CAI1989" s="2"/>
      <c r="CAJ1989" s="2"/>
      <c r="CAK1989" s="2"/>
      <c r="CAL1989" s="2"/>
      <c r="CAM1989" s="2"/>
      <c r="CAN1989" s="2"/>
      <c r="CAO1989" s="2"/>
      <c r="CAP1989" s="2"/>
      <c r="CAQ1989" s="2"/>
      <c r="CAR1989" s="2"/>
      <c r="CAS1989" s="2"/>
      <c r="CAT1989" s="2"/>
      <c r="CAU1989" s="2"/>
      <c r="CAV1989" s="2"/>
      <c r="CAW1989" s="2"/>
      <c r="CAX1989" s="2"/>
      <c r="CAY1989" s="2"/>
      <c r="CAZ1989" s="2"/>
      <c r="CBA1989" s="2"/>
      <c r="CBB1989" s="2"/>
      <c r="CBC1989" s="2"/>
      <c r="CBD1989" s="2"/>
      <c r="CBE1989" s="2"/>
      <c r="CBF1989" s="2"/>
      <c r="CBG1989" s="2"/>
      <c r="CBH1989" s="2"/>
      <c r="CBI1989" s="2"/>
      <c r="CBJ1989" s="2"/>
      <c r="CBK1989" s="2"/>
      <c r="CBL1989" s="2"/>
      <c r="CBM1989" s="2"/>
      <c r="CBN1989" s="2"/>
      <c r="CBO1989" s="2"/>
      <c r="CBP1989" s="2"/>
      <c r="CBQ1989" s="2"/>
      <c r="CBR1989" s="2"/>
      <c r="CBS1989" s="2"/>
      <c r="CBT1989" s="2"/>
      <c r="CBU1989" s="2"/>
      <c r="CBV1989" s="2"/>
      <c r="CBW1989" s="2"/>
      <c r="CBX1989" s="2"/>
      <c r="CBY1989" s="2"/>
      <c r="CBZ1989" s="2"/>
      <c r="CCA1989" s="2"/>
      <c r="CCB1989" s="2"/>
      <c r="CCC1989" s="2"/>
      <c r="CCD1989" s="2"/>
      <c r="CCE1989" s="2"/>
      <c r="CCF1989" s="2"/>
      <c r="CCG1989" s="2"/>
      <c r="CCH1989" s="2"/>
      <c r="CCI1989" s="2"/>
      <c r="CCJ1989" s="2"/>
      <c r="CCK1989" s="2"/>
      <c r="CCL1989" s="2"/>
      <c r="CCM1989" s="2"/>
      <c r="CCN1989" s="2"/>
      <c r="CCO1989" s="2"/>
      <c r="CCP1989" s="2"/>
      <c r="CCQ1989" s="2"/>
      <c r="CCR1989" s="2"/>
      <c r="CCS1989" s="2"/>
      <c r="CCT1989" s="2"/>
      <c r="CCU1989" s="2"/>
      <c r="CCV1989" s="2"/>
      <c r="CCW1989" s="2"/>
      <c r="CCX1989" s="2"/>
      <c r="CCY1989" s="2"/>
      <c r="CCZ1989" s="2"/>
      <c r="CDA1989" s="2"/>
      <c r="CDB1989" s="2"/>
      <c r="CDC1989" s="2"/>
      <c r="CDD1989" s="2"/>
      <c r="CDE1989" s="2"/>
      <c r="CDF1989" s="2"/>
      <c r="CDG1989" s="2"/>
      <c r="CDH1989" s="2"/>
      <c r="CDI1989" s="2"/>
      <c r="CDJ1989" s="2"/>
      <c r="CDK1989" s="2"/>
      <c r="CDL1989" s="2"/>
      <c r="CDM1989" s="2"/>
      <c r="CDN1989" s="2"/>
      <c r="CDO1989" s="2"/>
      <c r="CDP1989" s="2"/>
      <c r="CDQ1989" s="2"/>
      <c r="CDR1989" s="2"/>
      <c r="CDS1989" s="2"/>
      <c r="CDT1989" s="2"/>
      <c r="CDU1989" s="2"/>
      <c r="CDV1989" s="2"/>
      <c r="CDW1989" s="2"/>
      <c r="CDX1989" s="2"/>
      <c r="CDY1989" s="2"/>
      <c r="CDZ1989" s="2"/>
      <c r="CEA1989" s="2"/>
      <c r="CEB1989" s="2"/>
      <c r="CEC1989" s="2"/>
      <c r="CED1989" s="2"/>
      <c r="CEE1989" s="2"/>
      <c r="CEF1989" s="2"/>
      <c r="CEG1989" s="2"/>
      <c r="CEH1989" s="2"/>
      <c r="CEI1989" s="2"/>
      <c r="CEJ1989" s="2"/>
      <c r="CEK1989" s="2"/>
      <c r="CEL1989" s="2"/>
      <c r="CEM1989" s="2"/>
      <c r="CEN1989" s="2"/>
      <c r="CEO1989" s="2"/>
      <c r="CEP1989" s="2"/>
      <c r="CEQ1989" s="2"/>
      <c r="CER1989" s="2"/>
      <c r="CES1989" s="2"/>
      <c r="CET1989" s="2"/>
      <c r="CEU1989" s="2"/>
      <c r="CEV1989" s="2"/>
      <c r="CEW1989" s="2"/>
      <c r="CEX1989" s="2"/>
      <c r="CEY1989" s="2"/>
      <c r="CEZ1989" s="2"/>
      <c r="CFA1989" s="2"/>
      <c r="CFB1989" s="2"/>
      <c r="CFC1989" s="2"/>
      <c r="CFD1989" s="2"/>
      <c r="CFE1989" s="2"/>
      <c r="CFF1989" s="2"/>
      <c r="CFG1989" s="2"/>
      <c r="CFH1989" s="2"/>
      <c r="CFI1989" s="2"/>
      <c r="CFJ1989" s="2"/>
      <c r="CFK1989" s="2"/>
      <c r="CFL1989" s="2"/>
      <c r="CFM1989" s="2"/>
      <c r="CFN1989" s="2"/>
      <c r="CFO1989" s="2"/>
      <c r="CFP1989" s="2"/>
      <c r="CFQ1989" s="2"/>
      <c r="CFR1989" s="2"/>
      <c r="CFS1989" s="2"/>
      <c r="CFT1989" s="2"/>
      <c r="CFU1989" s="2"/>
      <c r="CFV1989" s="2"/>
      <c r="CFW1989" s="2"/>
      <c r="CFX1989" s="2"/>
      <c r="CFY1989" s="2"/>
      <c r="CFZ1989" s="2"/>
      <c r="CGA1989" s="2"/>
      <c r="CGB1989" s="2"/>
      <c r="CGC1989" s="2"/>
      <c r="CGD1989" s="2"/>
      <c r="CGE1989" s="2"/>
      <c r="CGF1989" s="2"/>
      <c r="CGG1989" s="2"/>
      <c r="CGH1989" s="2"/>
      <c r="CGI1989" s="2"/>
      <c r="CGJ1989" s="2"/>
      <c r="CGK1989" s="2"/>
      <c r="CGL1989" s="2"/>
      <c r="CGM1989" s="2"/>
      <c r="CGN1989" s="2"/>
      <c r="CGO1989" s="2"/>
      <c r="CGP1989" s="2"/>
      <c r="CGQ1989" s="2"/>
      <c r="CGR1989" s="2"/>
      <c r="CGS1989" s="2"/>
      <c r="CGT1989" s="2"/>
      <c r="CGU1989" s="2"/>
      <c r="CGV1989" s="2"/>
      <c r="CGW1989" s="2"/>
      <c r="CGX1989" s="2"/>
      <c r="CGY1989" s="2"/>
      <c r="CGZ1989" s="2"/>
      <c r="CHA1989" s="2"/>
      <c r="CHB1989" s="2"/>
      <c r="CHC1989" s="2"/>
      <c r="CHD1989" s="2"/>
      <c r="CHE1989" s="2"/>
      <c r="CHF1989" s="2"/>
      <c r="CHG1989" s="2"/>
      <c r="CHH1989" s="2"/>
      <c r="CHI1989" s="2"/>
      <c r="CHJ1989" s="2"/>
      <c r="CHK1989" s="2"/>
      <c r="CHL1989" s="2"/>
      <c r="CHM1989" s="2"/>
      <c r="CHN1989" s="2"/>
      <c r="CHO1989" s="2"/>
      <c r="CHP1989" s="2"/>
      <c r="CHQ1989" s="2"/>
      <c r="CHR1989" s="2"/>
      <c r="CHS1989" s="2"/>
      <c r="CHT1989" s="2"/>
      <c r="CHU1989" s="2"/>
      <c r="CHV1989" s="2"/>
      <c r="CHW1989" s="2"/>
      <c r="CHX1989" s="2"/>
      <c r="CHY1989" s="2"/>
      <c r="CHZ1989" s="2"/>
      <c r="CIA1989" s="2"/>
      <c r="CIB1989" s="2"/>
      <c r="CIC1989" s="2"/>
      <c r="CID1989" s="2"/>
      <c r="CIE1989" s="2"/>
      <c r="CIF1989" s="2"/>
      <c r="CIG1989" s="2"/>
      <c r="CIH1989" s="2"/>
      <c r="CII1989" s="2"/>
      <c r="CIJ1989" s="2"/>
      <c r="CIK1989" s="2"/>
      <c r="CIL1989" s="2"/>
      <c r="CIM1989" s="2"/>
      <c r="CIN1989" s="2"/>
      <c r="CIO1989" s="2"/>
      <c r="CIP1989" s="2"/>
      <c r="CIQ1989" s="2"/>
      <c r="CIR1989" s="2"/>
      <c r="CIS1989" s="2"/>
      <c r="CIT1989" s="2"/>
      <c r="CIU1989" s="2"/>
      <c r="CIV1989" s="2"/>
      <c r="CIW1989" s="2"/>
      <c r="CIX1989" s="2"/>
      <c r="CIY1989" s="2"/>
      <c r="CIZ1989" s="2"/>
      <c r="CJA1989" s="2"/>
      <c r="CJB1989" s="2"/>
      <c r="CJC1989" s="2"/>
      <c r="CJD1989" s="2"/>
      <c r="CJE1989" s="2"/>
      <c r="CJF1989" s="2"/>
      <c r="CJG1989" s="2"/>
      <c r="CJH1989" s="2"/>
      <c r="CJI1989" s="2"/>
      <c r="CJJ1989" s="2"/>
      <c r="CJK1989" s="2"/>
      <c r="CJL1989" s="2"/>
      <c r="CJM1989" s="2"/>
      <c r="CJN1989" s="2"/>
      <c r="CJO1989" s="2"/>
      <c r="CJP1989" s="2"/>
      <c r="CJQ1989" s="2"/>
      <c r="CJR1989" s="2"/>
      <c r="CJS1989" s="2"/>
      <c r="CJT1989" s="2"/>
      <c r="CJU1989" s="2"/>
      <c r="CJV1989" s="2"/>
      <c r="CJW1989" s="2"/>
      <c r="CJX1989" s="2"/>
      <c r="CJY1989" s="2"/>
      <c r="CJZ1989" s="2"/>
      <c r="CKA1989" s="2"/>
      <c r="CKB1989" s="2"/>
      <c r="CKC1989" s="2"/>
      <c r="CKD1989" s="2"/>
      <c r="CKE1989" s="2"/>
      <c r="CKF1989" s="2"/>
      <c r="CKG1989" s="2"/>
      <c r="CKH1989" s="2"/>
      <c r="CKI1989" s="2"/>
      <c r="CKJ1989" s="2"/>
      <c r="CKK1989" s="2"/>
      <c r="CKL1989" s="2"/>
      <c r="CKM1989" s="2"/>
      <c r="CKN1989" s="2"/>
      <c r="CKO1989" s="2"/>
      <c r="CKP1989" s="2"/>
      <c r="CKQ1989" s="2"/>
      <c r="CKR1989" s="2"/>
      <c r="CKS1989" s="2"/>
      <c r="CKT1989" s="2"/>
      <c r="CKU1989" s="2"/>
      <c r="CKV1989" s="2"/>
      <c r="CKW1989" s="2"/>
      <c r="CKX1989" s="2"/>
      <c r="CKY1989" s="2"/>
      <c r="CKZ1989" s="2"/>
      <c r="CLA1989" s="2"/>
      <c r="CLB1989" s="2"/>
      <c r="CLC1989" s="2"/>
      <c r="CLD1989" s="2"/>
      <c r="CLE1989" s="2"/>
      <c r="CLF1989" s="2"/>
      <c r="CLG1989" s="2"/>
      <c r="CLH1989" s="2"/>
      <c r="CLI1989" s="2"/>
      <c r="CLJ1989" s="2"/>
      <c r="CLK1989" s="2"/>
      <c r="CLL1989" s="2"/>
      <c r="CLM1989" s="2"/>
      <c r="CLN1989" s="2"/>
      <c r="CLO1989" s="2"/>
      <c r="CLP1989" s="2"/>
      <c r="CLQ1989" s="2"/>
      <c r="CLR1989" s="2"/>
      <c r="CLS1989" s="2"/>
      <c r="CLT1989" s="2"/>
      <c r="CLU1989" s="2"/>
      <c r="CLV1989" s="2"/>
      <c r="CLW1989" s="2"/>
      <c r="CLX1989" s="2"/>
      <c r="CLY1989" s="2"/>
      <c r="CLZ1989" s="2"/>
      <c r="CMA1989" s="2"/>
      <c r="CMB1989" s="2"/>
      <c r="CMC1989" s="2"/>
      <c r="CMD1989" s="2"/>
      <c r="CME1989" s="2"/>
      <c r="CMF1989" s="2"/>
      <c r="CMG1989" s="2"/>
      <c r="CMH1989" s="2"/>
      <c r="CMI1989" s="2"/>
      <c r="CMJ1989" s="2"/>
      <c r="CMK1989" s="2"/>
      <c r="CML1989" s="2"/>
      <c r="CMM1989" s="2"/>
      <c r="CMN1989" s="2"/>
      <c r="CMO1989" s="2"/>
      <c r="CMP1989" s="2"/>
      <c r="CMQ1989" s="2"/>
      <c r="CMR1989" s="2"/>
      <c r="CMS1989" s="2"/>
      <c r="CMT1989" s="2"/>
      <c r="CMU1989" s="2"/>
      <c r="CMV1989" s="2"/>
      <c r="CMW1989" s="2"/>
      <c r="CMX1989" s="2"/>
      <c r="CMY1989" s="2"/>
      <c r="CMZ1989" s="2"/>
      <c r="CNA1989" s="2"/>
      <c r="CNB1989" s="2"/>
      <c r="CNC1989" s="2"/>
      <c r="CND1989" s="2"/>
      <c r="CNE1989" s="2"/>
      <c r="CNF1989" s="2"/>
      <c r="CNG1989" s="2"/>
      <c r="CNH1989" s="2"/>
      <c r="CNI1989" s="2"/>
      <c r="CNJ1989" s="2"/>
      <c r="CNK1989" s="2"/>
      <c r="CNL1989" s="2"/>
      <c r="CNM1989" s="2"/>
      <c r="CNN1989" s="2"/>
      <c r="CNO1989" s="2"/>
      <c r="CNP1989" s="2"/>
      <c r="CNQ1989" s="2"/>
      <c r="CNR1989" s="2"/>
      <c r="CNS1989" s="2"/>
      <c r="CNT1989" s="2"/>
      <c r="CNU1989" s="2"/>
      <c r="CNV1989" s="2"/>
      <c r="CNW1989" s="2"/>
      <c r="CNX1989" s="2"/>
      <c r="CNY1989" s="2"/>
      <c r="CNZ1989" s="2"/>
      <c r="COA1989" s="2"/>
      <c r="COB1989" s="2"/>
      <c r="COC1989" s="2"/>
      <c r="COD1989" s="2"/>
      <c r="COE1989" s="2"/>
      <c r="COF1989" s="2"/>
      <c r="COG1989" s="2"/>
      <c r="COH1989" s="2"/>
      <c r="COI1989" s="2"/>
      <c r="COJ1989" s="2"/>
      <c r="COK1989" s="2"/>
      <c r="COL1989" s="2"/>
      <c r="COM1989" s="2"/>
      <c r="CON1989" s="2"/>
      <c r="COO1989" s="2"/>
      <c r="COP1989" s="2"/>
      <c r="COQ1989" s="2"/>
      <c r="COR1989" s="2"/>
      <c r="COS1989" s="2"/>
      <c r="COT1989" s="2"/>
      <c r="COU1989" s="2"/>
      <c r="COV1989" s="2"/>
      <c r="COW1989" s="2"/>
      <c r="COX1989" s="2"/>
      <c r="COY1989" s="2"/>
      <c r="COZ1989" s="2"/>
      <c r="CPA1989" s="2"/>
      <c r="CPB1989" s="2"/>
      <c r="CPC1989" s="2"/>
      <c r="CPD1989" s="2"/>
      <c r="CPE1989" s="2"/>
      <c r="CPF1989" s="2"/>
      <c r="CPG1989" s="2"/>
      <c r="CPH1989" s="2"/>
      <c r="CPI1989" s="2"/>
      <c r="CPJ1989" s="2"/>
      <c r="CPK1989" s="2"/>
      <c r="CPL1989" s="2"/>
      <c r="CPM1989" s="2"/>
      <c r="CPN1989" s="2"/>
      <c r="CPO1989" s="2"/>
      <c r="CPP1989" s="2"/>
      <c r="CPQ1989" s="2"/>
      <c r="CPR1989" s="2"/>
      <c r="CPS1989" s="2"/>
      <c r="CPT1989" s="2"/>
      <c r="CPU1989" s="2"/>
      <c r="CPV1989" s="2"/>
      <c r="CPW1989" s="2"/>
      <c r="CPX1989" s="2"/>
      <c r="CPY1989" s="2"/>
      <c r="CPZ1989" s="2"/>
      <c r="CQA1989" s="2"/>
      <c r="CQB1989" s="2"/>
      <c r="CQC1989" s="2"/>
      <c r="CQD1989" s="2"/>
      <c r="CQE1989" s="2"/>
      <c r="CQF1989" s="2"/>
      <c r="CQG1989" s="2"/>
      <c r="CQH1989" s="2"/>
      <c r="CQI1989" s="2"/>
      <c r="CQJ1989" s="2"/>
      <c r="CQK1989" s="2"/>
      <c r="CQL1989" s="2"/>
      <c r="CQM1989" s="2"/>
      <c r="CQN1989" s="2"/>
      <c r="CQO1989" s="2"/>
      <c r="CQP1989" s="2"/>
      <c r="CQQ1989" s="2"/>
      <c r="CQR1989" s="2"/>
      <c r="CQS1989" s="2"/>
      <c r="CQT1989" s="2"/>
      <c r="CQU1989" s="2"/>
      <c r="CQV1989" s="2"/>
      <c r="CQW1989" s="2"/>
      <c r="CQX1989" s="2"/>
      <c r="CQY1989" s="2"/>
      <c r="CQZ1989" s="2"/>
      <c r="CRA1989" s="2"/>
      <c r="CRB1989" s="2"/>
      <c r="CRC1989" s="2"/>
      <c r="CRD1989" s="2"/>
      <c r="CRE1989" s="2"/>
      <c r="CRF1989" s="2"/>
      <c r="CRG1989" s="2"/>
      <c r="CRH1989" s="2"/>
      <c r="CRI1989" s="2"/>
      <c r="CRJ1989" s="2"/>
      <c r="CRK1989" s="2"/>
      <c r="CRL1989" s="2"/>
      <c r="CRM1989" s="2"/>
      <c r="CRN1989" s="2"/>
      <c r="CRO1989" s="2"/>
      <c r="CRP1989" s="2"/>
      <c r="CRQ1989" s="2"/>
      <c r="CRR1989" s="2"/>
      <c r="CRS1989" s="2"/>
      <c r="CRT1989" s="2"/>
      <c r="CRU1989" s="2"/>
      <c r="CRV1989" s="2"/>
      <c r="CRW1989" s="2"/>
      <c r="CRX1989" s="2"/>
      <c r="CRY1989" s="2"/>
      <c r="CRZ1989" s="2"/>
      <c r="CSA1989" s="2"/>
      <c r="CSB1989" s="2"/>
      <c r="CSC1989" s="2"/>
      <c r="CSD1989" s="2"/>
      <c r="CSE1989" s="2"/>
      <c r="CSF1989" s="2"/>
      <c r="CSG1989" s="2"/>
      <c r="CSH1989" s="2"/>
      <c r="CSI1989" s="2"/>
      <c r="CSJ1989" s="2"/>
      <c r="CSK1989" s="2"/>
      <c r="CSL1989" s="2"/>
      <c r="CSM1989" s="2"/>
      <c r="CSN1989" s="2"/>
      <c r="CSO1989" s="2"/>
      <c r="CSP1989" s="2"/>
      <c r="CSQ1989" s="2"/>
      <c r="CSR1989" s="2"/>
      <c r="CSS1989" s="2"/>
      <c r="CST1989" s="2"/>
      <c r="CSU1989" s="2"/>
      <c r="CSV1989" s="2"/>
      <c r="CSW1989" s="2"/>
      <c r="CSX1989" s="2"/>
      <c r="CSY1989" s="2"/>
      <c r="CSZ1989" s="2"/>
      <c r="CTA1989" s="2"/>
      <c r="CTB1989" s="2"/>
      <c r="CTC1989" s="2"/>
      <c r="CTD1989" s="2"/>
      <c r="CTE1989" s="2"/>
      <c r="CTF1989" s="2"/>
      <c r="CTG1989" s="2"/>
      <c r="CTH1989" s="2"/>
      <c r="CTI1989" s="2"/>
      <c r="CTJ1989" s="2"/>
      <c r="CTK1989" s="2"/>
      <c r="CTL1989" s="2"/>
      <c r="CTM1989" s="2"/>
      <c r="CTN1989" s="2"/>
      <c r="CTO1989" s="2"/>
      <c r="CTP1989" s="2"/>
      <c r="CTQ1989" s="2"/>
      <c r="CTR1989" s="2"/>
      <c r="CTS1989" s="2"/>
      <c r="CTT1989" s="2"/>
      <c r="CTU1989" s="2"/>
      <c r="CTV1989" s="2"/>
      <c r="CTW1989" s="2"/>
      <c r="CTX1989" s="2"/>
      <c r="CTY1989" s="2"/>
      <c r="CTZ1989" s="2"/>
      <c r="CUA1989" s="2"/>
    </row>
    <row r="1990" s="3" customFormat="1" ht="142.5" spans="1:2575">
      <c r="A1990" s="18" t="s">
        <v>77</v>
      </c>
      <c r="B1990" s="14" t="s">
        <v>6597</v>
      </c>
      <c r="C1990" s="14" t="s">
        <v>6598</v>
      </c>
      <c r="D1990" s="14" t="s">
        <v>2124</v>
      </c>
      <c r="E1990" s="14"/>
      <c r="F1990" s="14" t="s">
        <v>106</v>
      </c>
      <c r="G1990" s="14" t="s">
        <v>2017</v>
      </c>
      <c r="H1990" s="14" t="s">
        <v>2556</v>
      </c>
      <c r="I1990" s="14">
        <v>600</v>
      </c>
      <c r="J1990" s="14">
        <v>600</v>
      </c>
      <c r="K1990" s="14"/>
      <c r="L1990" s="14">
        <v>600</v>
      </c>
      <c r="M1990" s="14"/>
      <c r="N1990" s="14"/>
      <c r="O1990" s="14"/>
      <c r="P1990" s="14"/>
      <c r="Q1990" s="14" t="s">
        <v>119</v>
      </c>
      <c r="R1990" s="14" t="s">
        <v>108</v>
      </c>
      <c r="S1990" s="14" t="s">
        <v>120</v>
      </c>
      <c r="T1990" s="14" t="s">
        <v>120</v>
      </c>
      <c r="U1990" s="14" t="s">
        <v>120</v>
      </c>
      <c r="V1990" s="14" t="s">
        <v>120</v>
      </c>
      <c r="W1990" s="14">
        <v>2300</v>
      </c>
      <c r="X1990" s="14">
        <v>2300</v>
      </c>
      <c r="Y1990" s="14">
        <v>2300</v>
      </c>
      <c r="Z1990" s="14" t="s">
        <v>6599</v>
      </c>
      <c r="AA1990" s="14" t="s">
        <v>6600</v>
      </c>
      <c r="AB1990" s="14" t="s">
        <v>1659</v>
      </c>
      <c r="AC1990" s="2"/>
      <c r="AD1990" s="2"/>
      <c r="AE1990" s="2"/>
      <c r="AF1990" s="2"/>
      <c r="AJ1990" s="2"/>
      <c r="AK1990" s="2"/>
      <c r="AL1990" s="2"/>
      <c r="AM1990" s="2"/>
      <c r="AN1990" s="2"/>
      <c r="AO1990" s="2"/>
      <c r="AP1990" s="2"/>
      <c r="AQ1990" s="2"/>
      <c r="AR1990" s="2"/>
      <c r="AS1990" s="2"/>
      <c r="AT1990" s="2"/>
      <c r="AU1990" s="2"/>
      <c r="AV1990" s="2"/>
      <c r="AW1990" s="2"/>
      <c r="AX1990" s="2"/>
      <c r="AY1990" s="2"/>
      <c r="AZ1990" s="2"/>
      <c r="BA1990" s="2"/>
      <c r="BB1990" s="2"/>
      <c r="BC1990" s="2"/>
      <c r="BD1990" s="2"/>
      <c r="BE1990" s="2"/>
      <c r="BF1990" s="2"/>
      <c r="BG1990" s="2"/>
      <c r="BH1990" s="2"/>
      <c r="BI1990" s="2"/>
      <c r="BJ1990" s="2"/>
      <c r="BK1990" s="2"/>
      <c r="BL1990" s="2"/>
      <c r="BM1990" s="2"/>
      <c r="BN1990" s="2"/>
      <c r="BO1990" s="2"/>
      <c r="BP1990" s="2"/>
      <c r="BQ1990" s="2"/>
      <c r="BR1990" s="2"/>
      <c r="BS1990" s="2"/>
      <c r="BT1990" s="2"/>
      <c r="BU1990" s="2"/>
      <c r="BV1990" s="2"/>
      <c r="BW1990" s="2"/>
      <c r="BX1990" s="2"/>
      <c r="BY1990" s="2"/>
      <c r="BZ1990" s="2"/>
      <c r="CA1990" s="2"/>
      <c r="CB1990" s="2"/>
      <c r="CC1990" s="2"/>
      <c r="CD1990" s="2"/>
      <c r="CE1990" s="2"/>
      <c r="CF1990" s="2"/>
      <c r="CG1990" s="2"/>
      <c r="CH1990" s="2"/>
      <c r="CI1990" s="2"/>
      <c r="CJ1990" s="2"/>
      <c r="CK1990" s="2"/>
      <c r="CL1990" s="2"/>
      <c r="CM1990" s="2"/>
      <c r="CN1990" s="2"/>
      <c r="CO1990" s="2"/>
      <c r="CP1990" s="2"/>
      <c r="CQ1990" s="2"/>
      <c r="CR1990" s="2"/>
      <c r="CS1990" s="2"/>
      <c r="CT1990" s="2"/>
      <c r="CU1990" s="2"/>
      <c r="CV1990" s="2"/>
      <c r="CW1990" s="2"/>
      <c r="CX1990" s="2"/>
      <c r="CY1990" s="2"/>
      <c r="CZ1990" s="2"/>
      <c r="DA1990" s="2"/>
      <c r="DB1990" s="2"/>
      <c r="DC1990" s="2"/>
      <c r="DD1990" s="2"/>
      <c r="DE1990" s="2"/>
      <c r="DF1990" s="2"/>
      <c r="DG1990" s="2"/>
      <c r="DH1990" s="2"/>
      <c r="DI1990" s="2"/>
      <c r="DJ1990" s="2"/>
      <c r="DK1990" s="2"/>
      <c r="DL1990" s="2"/>
      <c r="DM1990" s="2"/>
      <c r="DN1990" s="2"/>
      <c r="DO1990" s="2"/>
      <c r="DP1990" s="2"/>
      <c r="DQ1990" s="2"/>
      <c r="DR1990" s="2"/>
      <c r="DS1990" s="2"/>
      <c r="DT1990" s="2"/>
      <c r="DU1990" s="2"/>
      <c r="DV1990" s="2"/>
      <c r="DW1990" s="2"/>
      <c r="DX1990" s="2"/>
      <c r="DY1990" s="2"/>
      <c r="DZ1990" s="2"/>
      <c r="EA1990" s="2"/>
      <c r="EB1990" s="2"/>
      <c r="EC1990" s="2"/>
      <c r="ED1990" s="2"/>
      <c r="EE1990" s="2"/>
      <c r="EF1990" s="2"/>
      <c r="EG1990" s="2"/>
      <c r="EH1990" s="2"/>
      <c r="EI1990" s="2"/>
      <c r="EJ1990" s="2"/>
      <c r="EK1990" s="2"/>
      <c r="EL1990" s="2"/>
      <c r="EM1990" s="2"/>
      <c r="EN1990" s="2"/>
      <c r="EO1990" s="2"/>
      <c r="EP1990" s="2"/>
      <c r="EQ1990" s="2"/>
      <c r="ER1990" s="2"/>
      <c r="ES1990" s="2"/>
      <c r="ET1990" s="2"/>
      <c r="EU1990" s="2"/>
      <c r="EV1990" s="2"/>
      <c r="EW1990" s="2"/>
      <c r="EX1990" s="2"/>
      <c r="EY1990" s="2"/>
      <c r="EZ1990" s="2"/>
      <c r="FA1990" s="2"/>
      <c r="FB1990" s="2"/>
      <c r="FC1990" s="2"/>
      <c r="FD1990" s="2"/>
      <c r="FE1990" s="2"/>
      <c r="FF1990" s="2"/>
      <c r="FG1990" s="2"/>
      <c r="FH1990" s="2"/>
      <c r="FI1990" s="2"/>
      <c r="FJ1990" s="2"/>
      <c r="FK1990" s="2"/>
      <c r="FL1990" s="2"/>
      <c r="FM1990" s="2"/>
      <c r="FN1990" s="2"/>
      <c r="FO1990" s="2"/>
      <c r="FP1990" s="2"/>
      <c r="FQ1990" s="2"/>
      <c r="FR1990" s="2"/>
      <c r="FS1990" s="2"/>
      <c r="FT1990" s="2"/>
      <c r="FU1990" s="2"/>
      <c r="FV1990" s="2"/>
      <c r="FW1990" s="2"/>
      <c r="FX1990" s="2"/>
      <c r="FY1990" s="2"/>
      <c r="FZ1990" s="2"/>
      <c r="GA1990" s="2"/>
      <c r="GB1990" s="2"/>
      <c r="GC1990" s="2"/>
      <c r="GD1990" s="2"/>
      <c r="GE1990" s="2"/>
      <c r="GF1990" s="2"/>
      <c r="GG1990" s="2"/>
      <c r="GH1990" s="2"/>
      <c r="GI1990" s="2"/>
      <c r="GJ1990" s="2"/>
      <c r="GK1990" s="2"/>
      <c r="GL1990" s="2"/>
      <c r="GM1990" s="2"/>
      <c r="GN1990" s="2"/>
      <c r="GO1990" s="2"/>
      <c r="GP1990" s="2"/>
      <c r="GQ1990" s="2"/>
      <c r="GR1990" s="2"/>
      <c r="GS1990" s="2"/>
      <c r="GT1990" s="2"/>
      <c r="GU1990" s="2"/>
      <c r="GV1990" s="2"/>
      <c r="GW1990" s="2"/>
      <c r="GX1990" s="2"/>
      <c r="GY1990" s="2"/>
      <c r="GZ1990" s="2"/>
      <c r="HA1990" s="2"/>
      <c r="HB1990" s="2"/>
      <c r="HC1990" s="2"/>
      <c r="HD1990" s="2"/>
      <c r="HE1990" s="2"/>
      <c r="HF1990" s="2"/>
      <c r="HG1990" s="2"/>
      <c r="HH1990" s="2"/>
      <c r="HI1990" s="2"/>
      <c r="HJ1990" s="2"/>
      <c r="HK1990" s="2"/>
      <c r="HL1990" s="2"/>
      <c r="HM1990" s="2"/>
      <c r="HN1990" s="2"/>
      <c r="HO1990" s="2"/>
      <c r="HP1990" s="2"/>
      <c r="HQ1990" s="2"/>
      <c r="HR1990" s="2"/>
      <c r="HS1990" s="2"/>
      <c r="HT1990" s="2"/>
      <c r="HU1990" s="2"/>
      <c r="HV1990" s="2"/>
      <c r="HW1990" s="2"/>
      <c r="HX1990" s="2"/>
      <c r="HY1990" s="2"/>
      <c r="HZ1990" s="2"/>
      <c r="IA1990" s="2"/>
      <c r="IB1990" s="2"/>
      <c r="IC1990" s="2"/>
      <c r="ID1990" s="2"/>
      <c r="IE1990" s="2"/>
      <c r="IF1990" s="2"/>
      <c r="IG1990" s="2"/>
      <c r="IH1990" s="2"/>
      <c r="II1990" s="2"/>
      <c r="IJ1990" s="2"/>
      <c r="IK1990" s="2"/>
      <c r="IL1990" s="2"/>
      <c r="IM1990" s="2"/>
      <c r="IN1990" s="2"/>
      <c r="IO1990" s="2"/>
      <c r="IP1990" s="2"/>
      <c r="IQ1990" s="2"/>
      <c r="IR1990" s="2"/>
      <c r="IS1990" s="2"/>
      <c r="IT1990" s="2"/>
      <c r="IU1990" s="2"/>
      <c r="IV1990" s="2"/>
      <c r="IW1990" s="2"/>
      <c r="IX1990" s="2"/>
      <c r="IY1990" s="2"/>
      <c r="IZ1990" s="2"/>
      <c r="JA1990" s="2"/>
      <c r="JB1990" s="2"/>
      <c r="JC1990" s="2"/>
      <c r="JD1990" s="2"/>
      <c r="JE1990" s="2"/>
      <c r="JF1990" s="2"/>
      <c r="JG1990" s="2"/>
      <c r="JH1990" s="2"/>
      <c r="JI1990" s="2"/>
      <c r="JJ1990" s="2"/>
      <c r="JK1990" s="2"/>
      <c r="JL1990" s="2"/>
      <c r="JM1990" s="2"/>
      <c r="JN1990" s="2"/>
      <c r="JO1990" s="2"/>
      <c r="JP1990" s="2"/>
      <c r="JQ1990" s="2"/>
      <c r="JR1990" s="2"/>
      <c r="JS1990" s="2"/>
      <c r="JT1990" s="2"/>
      <c r="JU1990" s="2"/>
      <c r="JV1990" s="2"/>
      <c r="JW1990" s="2"/>
      <c r="JX1990" s="2"/>
      <c r="JY1990" s="2"/>
      <c r="JZ1990" s="2"/>
      <c r="KA1990" s="2"/>
      <c r="KB1990" s="2"/>
      <c r="KC1990" s="2"/>
      <c r="KD1990" s="2"/>
      <c r="KE1990" s="2"/>
      <c r="KF1990" s="2"/>
      <c r="KG1990" s="2"/>
      <c r="KH1990" s="2"/>
      <c r="KI1990" s="2"/>
      <c r="KJ1990" s="2"/>
      <c r="KK1990" s="2"/>
      <c r="KL1990" s="2"/>
      <c r="KM1990" s="2"/>
      <c r="KN1990" s="2"/>
      <c r="KO1990" s="2"/>
      <c r="KP1990" s="2"/>
      <c r="KQ1990" s="2"/>
      <c r="KR1990" s="2"/>
      <c r="KS1990" s="2"/>
      <c r="KT1990" s="2"/>
      <c r="KU1990" s="2"/>
      <c r="KV1990" s="2"/>
      <c r="KW1990" s="2"/>
      <c r="KX1990" s="2"/>
      <c r="KY1990" s="2"/>
      <c r="KZ1990" s="2"/>
      <c r="LA1990" s="2"/>
      <c r="LB1990" s="2"/>
      <c r="LC1990" s="2"/>
      <c r="LD1990" s="2"/>
      <c r="LE1990" s="2"/>
      <c r="LF1990" s="2"/>
      <c r="LG1990" s="2"/>
      <c r="LH1990" s="2"/>
      <c r="LI1990" s="2"/>
      <c r="LJ1990" s="2"/>
      <c r="LK1990" s="2"/>
      <c r="LL1990" s="2"/>
      <c r="LM1990" s="2"/>
      <c r="LN1990" s="2"/>
      <c r="LO1990" s="2"/>
      <c r="LP1990" s="2"/>
      <c r="LQ1990" s="2"/>
      <c r="LR1990" s="2"/>
      <c r="LS1990" s="2"/>
      <c r="LT1990" s="2"/>
      <c r="LU1990" s="2"/>
      <c r="LV1990" s="2"/>
      <c r="LW1990" s="2"/>
      <c r="LX1990" s="2"/>
      <c r="LY1990" s="2"/>
      <c r="LZ1990" s="2"/>
      <c r="MA1990" s="2"/>
      <c r="MB1990" s="2"/>
      <c r="MC1990" s="2"/>
      <c r="MD1990" s="2"/>
      <c r="ME1990" s="2"/>
      <c r="MF1990" s="2"/>
      <c r="MG1990" s="2"/>
      <c r="MH1990" s="2"/>
      <c r="MI1990" s="2"/>
      <c r="MJ1990" s="2"/>
      <c r="MK1990" s="2"/>
      <c r="ML1990" s="2"/>
      <c r="MM1990" s="2"/>
      <c r="MN1990" s="2"/>
      <c r="MO1990" s="2"/>
      <c r="MP1990" s="2"/>
      <c r="MQ1990" s="2"/>
      <c r="MR1990" s="2"/>
      <c r="MS1990" s="2"/>
      <c r="MT1990" s="2"/>
      <c r="MU1990" s="2"/>
      <c r="MV1990" s="2"/>
      <c r="MW1990" s="2"/>
      <c r="MX1990" s="2"/>
      <c r="MY1990" s="2"/>
      <c r="MZ1990" s="2"/>
      <c r="NA1990" s="2"/>
      <c r="NB1990" s="2"/>
      <c r="NC1990" s="2"/>
      <c r="ND1990" s="2"/>
      <c r="NE1990" s="2"/>
      <c r="NF1990" s="2"/>
      <c r="NG1990" s="2"/>
      <c r="NH1990" s="2"/>
      <c r="NI1990" s="2"/>
      <c r="NJ1990" s="2"/>
      <c r="NK1990" s="2"/>
      <c r="NL1990" s="2"/>
      <c r="NM1990" s="2"/>
      <c r="NN1990" s="2"/>
      <c r="NO1990" s="2"/>
      <c r="NP1990" s="2"/>
      <c r="NQ1990" s="2"/>
      <c r="NR1990" s="2"/>
      <c r="NS1990" s="2"/>
      <c r="NT1990" s="2"/>
      <c r="NU1990" s="2"/>
      <c r="NV1990" s="2"/>
      <c r="NW1990" s="2"/>
      <c r="NX1990" s="2"/>
      <c r="NY1990" s="2"/>
      <c r="NZ1990" s="2"/>
      <c r="OA1990" s="2"/>
      <c r="OB1990" s="2"/>
      <c r="OC1990" s="2"/>
      <c r="OD1990" s="2"/>
      <c r="OE1990" s="2"/>
      <c r="OF1990" s="2"/>
      <c r="OG1990" s="2"/>
      <c r="OH1990" s="2"/>
      <c r="OI1990" s="2"/>
      <c r="OJ1990" s="2"/>
      <c r="OK1990" s="2"/>
      <c r="OL1990" s="2"/>
      <c r="OM1990" s="2"/>
      <c r="ON1990" s="2"/>
      <c r="OO1990" s="2"/>
      <c r="OP1990" s="2"/>
      <c r="OQ1990" s="2"/>
      <c r="OR1990" s="2"/>
      <c r="OS1990" s="2"/>
      <c r="OT1990" s="2"/>
      <c r="OU1990" s="2"/>
      <c r="OV1990" s="2"/>
      <c r="OW1990" s="2"/>
      <c r="OX1990" s="2"/>
      <c r="OY1990" s="2"/>
      <c r="OZ1990" s="2"/>
      <c r="PA1990" s="2"/>
      <c r="PB1990" s="2"/>
      <c r="PC1990" s="2"/>
      <c r="PD1990" s="2"/>
      <c r="PE1990" s="2"/>
      <c r="PF1990" s="2"/>
      <c r="PG1990" s="2"/>
      <c r="PH1990" s="2"/>
      <c r="PI1990" s="2"/>
      <c r="PJ1990" s="2"/>
      <c r="PK1990" s="2"/>
      <c r="PL1990" s="2"/>
      <c r="PM1990" s="2"/>
      <c r="PN1990" s="2"/>
      <c r="PO1990" s="2"/>
      <c r="PP1990" s="2"/>
      <c r="PQ1990" s="2"/>
      <c r="PR1990" s="2"/>
      <c r="PS1990" s="2"/>
      <c r="PT1990" s="2"/>
      <c r="PU1990" s="2"/>
      <c r="PV1990" s="2"/>
      <c r="PW1990" s="2"/>
      <c r="PX1990" s="2"/>
      <c r="PY1990" s="2"/>
      <c r="PZ1990" s="2"/>
      <c r="QA1990" s="2"/>
      <c r="QB1990" s="2"/>
      <c r="QC1990" s="2"/>
      <c r="QD1990" s="2"/>
      <c r="QE1990" s="2"/>
      <c r="QF1990" s="2"/>
      <c r="QG1990" s="2"/>
      <c r="QH1990" s="2"/>
      <c r="QI1990" s="2"/>
      <c r="QJ1990" s="2"/>
      <c r="QK1990" s="2"/>
      <c r="QL1990" s="2"/>
      <c r="QM1990" s="2"/>
      <c r="QN1990" s="2"/>
      <c r="QO1990" s="2"/>
      <c r="QP1990" s="2"/>
      <c r="QQ1990" s="2"/>
      <c r="QR1990" s="2"/>
      <c r="QS1990" s="2"/>
      <c r="QT1990" s="2"/>
      <c r="QU1990" s="2"/>
      <c r="QV1990" s="2"/>
      <c r="QW1990" s="2"/>
      <c r="QX1990" s="2"/>
      <c r="QY1990" s="2"/>
      <c r="QZ1990" s="2"/>
      <c r="RA1990" s="2"/>
      <c r="RB1990" s="2"/>
      <c r="RC1990" s="2"/>
      <c r="RD1990" s="2"/>
      <c r="RE1990" s="2"/>
      <c r="RF1990" s="2"/>
      <c r="RG1990" s="2"/>
      <c r="RH1990" s="2"/>
      <c r="RI1990" s="2"/>
      <c r="RJ1990" s="2"/>
      <c r="RK1990" s="2"/>
      <c r="RL1990" s="2"/>
      <c r="RM1990" s="2"/>
      <c r="RN1990" s="2"/>
      <c r="RO1990" s="2"/>
      <c r="RP1990" s="2"/>
      <c r="RQ1990" s="2"/>
      <c r="RR1990" s="2"/>
      <c r="RS1990" s="2"/>
      <c r="RT1990" s="2"/>
      <c r="RU1990" s="2"/>
      <c r="RV1990" s="2"/>
      <c r="RW1990" s="2"/>
      <c r="RX1990" s="2"/>
      <c r="RY1990" s="2"/>
      <c r="RZ1990" s="2"/>
      <c r="SA1990" s="2"/>
      <c r="SB1990" s="2"/>
      <c r="SC1990" s="2"/>
      <c r="SD1990" s="2"/>
      <c r="SE1990" s="2"/>
      <c r="SF1990" s="2"/>
      <c r="SG1990" s="2"/>
      <c r="SH1990" s="2"/>
      <c r="SI1990" s="2"/>
      <c r="SJ1990" s="2"/>
      <c r="SK1990" s="2"/>
      <c r="SL1990" s="2"/>
      <c r="SM1990" s="2"/>
      <c r="SN1990" s="2"/>
      <c r="SO1990" s="2"/>
      <c r="SP1990" s="2"/>
      <c r="SQ1990" s="2"/>
      <c r="SR1990" s="2"/>
      <c r="SS1990" s="2"/>
      <c r="ST1990" s="2"/>
      <c r="SU1990" s="2"/>
      <c r="SV1990" s="2"/>
      <c r="SW1990" s="2"/>
      <c r="SX1990" s="2"/>
      <c r="SY1990" s="2"/>
      <c r="SZ1990" s="2"/>
      <c r="TA1990" s="2"/>
      <c r="TB1990" s="2"/>
      <c r="TC1990" s="2"/>
      <c r="TD1990" s="2"/>
      <c r="TE1990" s="2"/>
      <c r="TF1990" s="2"/>
      <c r="TG1990" s="2"/>
      <c r="TH1990" s="2"/>
      <c r="TI1990" s="2"/>
      <c r="TJ1990" s="2"/>
      <c r="TK1990" s="2"/>
      <c r="TL1990" s="2"/>
      <c r="TM1990" s="2"/>
      <c r="TN1990" s="2"/>
      <c r="TO1990" s="2"/>
      <c r="TP1990" s="2"/>
      <c r="TQ1990" s="2"/>
      <c r="TR1990" s="2"/>
      <c r="TS1990" s="2"/>
      <c r="TT1990" s="2"/>
      <c r="TU1990" s="2"/>
      <c r="TV1990" s="2"/>
      <c r="TW1990" s="2"/>
      <c r="TX1990" s="2"/>
      <c r="TY1990" s="2"/>
      <c r="TZ1990" s="2"/>
      <c r="UA1990" s="2"/>
      <c r="UB1990" s="2"/>
      <c r="UC1990" s="2"/>
      <c r="UD1990" s="2"/>
      <c r="UE1990" s="2"/>
      <c r="UF1990" s="2"/>
      <c r="UG1990" s="2"/>
      <c r="UH1990" s="2"/>
      <c r="UI1990" s="2"/>
      <c r="UJ1990" s="2"/>
      <c r="UK1990" s="2"/>
      <c r="UL1990" s="2"/>
      <c r="UM1990" s="2"/>
      <c r="UN1990" s="2"/>
      <c r="UO1990" s="2"/>
      <c r="UP1990" s="2"/>
      <c r="UQ1990" s="2"/>
      <c r="UR1990" s="2"/>
      <c r="US1990" s="2"/>
      <c r="UT1990" s="2"/>
      <c r="UU1990" s="2"/>
      <c r="UV1990" s="2"/>
      <c r="UW1990" s="2"/>
      <c r="UX1990" s="2"/>
      <c r="UY1990" s="2"/>
      <c r="UZ1990" s="2"/>
      <c r="VA1990" s="2"/>
      <c r="VB1990" s="2"/>
      <c r="VC1990" s="2"/>
      <c r="VD1990" s="2"/>
      <c r="VE1990" s="2"/>
      <c r="VF1990" s="2"/>
      <c r="VG1990" s="2"/>
      <c r="VH1990" s="2"/>
      <c r="VI1990" s="2"/>
      <c r="VJ1990" s="2"/>
      <c r="VK1990" s="2"/>
      <c r="VL1990" s="2"/>
      <c r="VM1990" s="2"/>
      <c r="VN1990" s="2"/>
      <c r="VO1990" s="2"/>
      <c r="VP1990" s="2"/>
      <c r="VQ1990" s="2"/>
      <c r="VR1990" s="2"/>
      <c r="VS1990" s="2"/>
      <c r="VT1990" s="2"/>
      <c r="VU1990" s="2"/>
      <c r="VV1990" s="2"/>
      <c r="VW1990" s="2"/>
      <c r="VX1990" s="2"/>
      <c r="VY1990" s="2"/>
      <c r="VZ1990" s="2"/>
      <c r="WA1990" s="2"/>
      <c r="WB1990" s="2"/>
      <c r="WC1990" s="2"/>
      <c r="WD1990" s="2"/>
      <c r="WE1990" s="2"/>
      <c r="WF1990" s="2"/>
      <c r="WG1990" s="2"/>
      <c r="WH1990" s="2"/>
      <c r="WI1990" s="2"/>
      <c r="WJ1990" s="2"/>
      <c r="WK1990" s="2"/>
      <c r="WL1990" s="2"/>
      <c r="WM1990" s="2"/>
      <c r="WN1990" s="2"/>
      <c r="WO1990" s="2"/>
      <c r="WP1990" s="2"/>
      <c r="WQ1990" s="2"/>
      <c r="WR1990" s="2"/>
      <c r="WS1990" s="2"/>
      <c r="WT1990" s="2"/>
      <c r="WU1990" s="2"/>
      <c r="WV1990" s="2"/>
      <c r="WW1990" s="2"/>
      <c r="WX1990" s="2"/>
      <c r="WY1990" s="2"/>
      <c r="WZ1990" s="2"/>
      <c r="XA1990" s="2"/>
      <c r="XB1990" s="2"/>
      <c r="XC1990" s="2"/>
      <c r="XD1990" s="2"/>
      <c r="XE1990" s="2"/>
      <c r="XF1990" s="2"/>
      <c r="XG1990" s="2"/>
      <c r="XH1990" s="2"/>
      <c r="XI1990" s="2"/>
      <c r="XJ1990" s="2"/>
      <c r="XK1990" s="2"/>
      <c r="XL1990" s="2"/>
      <c r="XM1990" s="2"/>
      <c r="XN1990" s="2"/>
      <c r="XO1990" s="2"/>
      <c r="XP1990" s="2"/>
      <c r="XQ1990" s="2"/>
      <c r="XR1990" s="2"/>
      <c r="XS1990" s="2"/>
      <c r="XT1990" s="2"/>
      <c r="XU1990" s="2"/>
      <c r="XV1990" s="2"/>
      <c r="XW1990" s="2"/>
      <c r="XX1990" s="2"/>
      <c r="XY1990" s="2"/>
      <c r="XZ1990" s="2"/>
      <c r="YA1990" s="2"/>
      <c r="YB1990" s="2"/>
      <c r="YC1990" s="2"/>
      <c r="YD1990" s="2"/>
      <c r="YE1990" s="2"/>
      <c r="YF1990" s="2"/>
      <c r="YG1990" s="2"/>
      <c r="YH1990" s="2"/>
      <c r="YI1990" s="2"/>
      <c r="YJ1990" s="2"/>
      <c r="YK1990" s="2"/>
      <c r="YL1990" s="2"/>
      <c r="YM1990" s="2"/>
      <c r="YN1990" s="2"/>
      <c r="YO1990" s="2"/>
      <c r="YP1990" s="2"/>
      <c r="YQ1990" s="2"/>
      <c r="YR1990" s="2"/>
      <c r="YS1990" s="2"/>
      <c r="YT1990" s="2"/>
      <c r="YU1990" s="2"/>
      <c r="YV1990" s="2"/>
      <c r="YW1990" s="2"/>
      <c r="YX1990" s="2"/>
      <c r="YY1990" s="2"/>
      <c r="YZ1990" s="2"/>
      <c r="ZA1990" s="2"/>
      <c r="ZB1990" s="2"/>
      <c r="ZC1990" s="2"/>
      <c r="ZD1990" s="2"/>
      <c r="ZE1990" s="2"/>
      <c r="ZF1990" s="2"/>
      <c r="ZG1990" s="2"/>
      <c r="ZH1990" s="2"/>
      <c r="ZI1990" s="2"/>
      <c r="ZJ1990" s="2"/>
      <c r="ZK1990" s="2"/>
      <c r="ZL1990" s="2"/>
      <c r="ZM1990" s="2"/>
      <c r="ZN1990" s="2"/>
      <c r="ZO1990" s="2"/>
      <c r="ZP1990" s="2"/>
      <c r="ZQ1990" s="2"/>
      <c r="ZR1990" s="2"/>
      <c r="ZS1990" s="2"/>
      <c r="ZT1990" s="2"/>
      <c r="ZU1990" s="2"/>
      <c r="ZV1990" s="2"/>
      <c r="ZW1990" s="2"/>
      <c r="ZX1990" s="2"/>
      <c r="ZY1990" s="2"/>
      <c r="ZZ1990" s="2"/>
      <c r="AAA1990" s="2"/>
      <c r="AAB1990" s="2"/>
      <c r="AAC1990" s="2"/>
      <c r="AAD1990" s="2"/>
      <c r="AAE1990" s="2"/>
      <c r="AAF1990" s="2"/>
      <c r="AAG1990" s="2"/>
      <c r="AAH1990" s="2"/>
      <c r="AAI1990" s="2"/>
      <c r="AAJ1990" s="2"/>
      <c r="AAK1990" s="2"/>
      <c r="AAL1990" s="2"/>
      <c r="AAM1990" s="2"/>
      <c r="AAN1990" s="2"/>
      <c r="AAO1990" s="2"/>
      <c r="AAP1990" s="2"/>
      <c r="AAQ1990" s="2"/>
      <c r="AAR1990" s="2"/>
      <c r="AAS1990" s="2"/>
      <c r="AAT1990" s="2"/>
      <c r="AAU1990" s="2"/>
      <c r="AAV1990" s="2"/>
      <c r="AAW1990" s="2"/>
      <c r="AAX1990" s="2"/>
      <c r="AAY1990" s="2"/>
      <c r="AAZ1990" s="2"/>
      <c r="ABA1990" s="2"/>
      <c r="ABB1990" s="2"/>
      <c r="ABC1990" s="2"/>
      <c r="ABD1990" s="2"/>
      <c r="ABE1990" s="2"/>
      <c r="ABF1990" s="2"/>
      <c r="ABG1990" s="2"/>
      <c r="ABH1990" s="2"/>
      <c r="ABI1990" s="2"/>
      <c r="ABJ1990" s="2"/>
      <c r="ABK1990" s="2"/>
      <c r="ABL1990" s="2"/>
      <c r="ABM1990" s="2"/>
      <c r="ABN1990" s="2"/>
      <c r="ABO1990" s="2"/>
      <c r="ABP1990" s="2"/>
      <c r="ABQ1990" s="2"/>
      <c r="ABR1990" s="2"/>
      <c r="ABS1990" s="2"/>
      <c r="ABT1990" s="2"/>
      <c r="ABU1990" s="2"/>
      <c r="ABV1990" s="2"/>
      <c r="ABW1990" s="2"/>
      <c r="ABX1990" s="2"/>
      <c r="ABY1990" s="2"/>
      <c r="ABZ1990" s="2"/>
      <c r="ACA1990" s="2"/>
      <c r="ACB1990" s="2"/>
      <c r="ACC1990" s="2"/>
      <c r="ACD1990" s="2"/>
      <c r="ACE1990" s="2"/>
      <c r="ACF1990" s="2"/>
      <c r="ACG1990" s="2"/>
      <c r="ACH1990" s="2"/>
      <c r="ACI1990" s="2"/>
      <c r="ACJ1990" s="2"/>
      <c r="ACK1990" s="2"/>
      <c r="ACL1990" s="2"/>
      <c r="ACM1990" s="2"/>
      <c r="ACN1990" s="2"/>
      <c r="ACO1990" s="2"/>
      <c r="ACP1990" s="2"/>
      <c r="ACQ1990" s="2"/>
      <c r="ACR1990" s="2"/>
      <c r="ACS1990" s="2"/>
      <c r="ACT1990" s="2"/>
      <c r="ACU1990" s="2"/>
      <c r="ACV1990" s="2"/>
      <c r="ACW1990" s="2"/>
      <c r="ACX1990" s="2"/>
      <c r="ACY1990" s="2"/>
      <c r="ACZ1990" s="2"/>
      <c r="ADA1990" s="2"/>
      <c r="ADB1990" s="2"/>
      <c r="ADC1990" s="2"/>
      <c r="ADD1990" s="2"/>
      <c r="ADE1990" s="2"/>
      <c r="ADF1990" s="2"/>
      <c r="ADG1990" s="2"/>
      <c r="ADH1990" s="2"/>
      <c r="ADI1990" s="2"/>
      <c r="ADJ1990" s="2"/>
      <c r="ADK1990" s="2"/>
      <c r="ADL1990" s="2"/>
      <c r="ADM1990" s="2"/>
      <c r="ADN1990" s="2"/>
      <c r="ADO1990" s="2"/>
      <c r="ADP1990" s="2"/>
      <c r="ADQ1990" s="2"/>
      <c r="ADR1990" s="2"/>
      <c r="ADS1990" s="2"/>
      <c r="ADT1990" s="2"/>
      <c r="ADU1990" s="2"/>
      <c r="ADV1990" s="2"/>
      <c r="ADW1990" s="2"/>
      <c r="ADX1990" s="2"/>
      <c r="ADY1990" s="2"/>
      <c r="ADZ1990" s="2"/>
      <c r="AEA1990" s="2"/>
      <c r="AEB1990" s="2"/>
      <c r="AEC1990" s="2"/>
      <c r="AED1990" s="2"/>
      <c r="AEE1990" s="2"/>
      <c r="AEF1990" s="2"/>
      <c r="AEG1990" s="2"/>
      <c r="AEH1990" s="2"/>
      <c r="AEI1990" s="2"/>
      <c r="AEJ1990" s="2"/>
      <c r="AEK1990" s="2"/>
      <c r="AEL1990" s="2"/>
      <c r="AEM1990" s="2"/>
      <c r="AEN1990" s="2"/>
      <c r="AEO1990" s="2"/>
      <c r="AEP1990" s="2"/>
      <c r="AEQ1990" s="2"/>
      <c r="AER1990" s="2"/>
      <c r="AES1990" s="2"/>
      <c r="AET1990" s="2"/>
      <c r="AEU1990" s="2"/>
      <c r="AEV1990" s="2"/>
      <c r="AEW1990" s="2"/>
      <c r="AEX1990" s="2"/>
      <c r="AEY1990" s="2"/>
      <c r="AEZ1990" s="2"/>
      <c r="AFA1990" s="2"/>
      <c r="AFB1990" s="2"/>
      <c r="AFC1990" s="2"/>
      <c r="AFD1990" s="2"/>
      <c r="AFE1990" s="2"/>
      <c r="AFF1990" s="2"/>
      <c r="AFG1990" s="2"/>
      <c r="AFH1990" s="2"/>
      <c r="AFI1990" s="2"/>
      <c r="AFJ1990" s="2"/>
      <c r="AFK1990" s="2"/>
      <c r="AFL1990" s="2"/>
      <c r="AFM1990" s="2"/>
      <c r="AFN1990" s="2"/>
      <c r="AFO1990" s="2"/>
      <c r="AFP1990" s="2"/>
      <c r="AFQ1990" s="2"/>
      <c r="AFR1990" s="2"/>
      <c r="AFS1990" s="2"/>
      <c r="AFT1990" s="2"/>
      <c r="AFU1990" s="2"/>
      <c r="AFV1990" s="2"/>
      <c r="AFW1990" s="2"/>
      <c r="AFX1990" s="2"/>
      <c r="AFY1990" s="2"/>
      <c r="AFZ1990" s="2"/>
      <c r="AGA1990" s="2"/>
      <c r="AGB1990" s="2"/>
      <c r="AGC1990" s="2"/>
      <c r="AGD1990" s="2"/>
      <c r="AGE1990" s="2"/>
      <c r="AGF1990" s="2"/>
      <c r="AGG1990" s="2"/>
      <c r="AGH1990" s="2"/>
      <c r="AGI1990" s="2"/>
      <c r="AGJ1990" s="2"/>
      <c r="AGK1990" s="2"/>
      <c r="AGL1990" s="2"/>
      <c r="AGM1990" s="2"/>
      <c r="AGN1990" s="2"/>
      <c r="AGO1990" s="2"/>
      <c r="AGP1990" s="2"/>
      <c r="AGQ1990" s="2"/>
      <c r="AGR1990" s="2"/>
      <c r="AGS1990" s="2"/>
      <c r="AGT1990" s="2"/>
      <c r="AGU1990" s="2"/>
      <c r="AGV1990" s="2"/>
      <c r="AGW1990" s="2"/>
      <c r="AGX1990" s="2"/>
      <c r="AGY1990" s="2"/>
      <c r="AGZ1990" s="2"/>
      <c r="AHA1990" s="2"/>
      <c r="AHB1990" s="2"/>
      <c r="AHC1990" s="2"/>
      <c r="AHD1990" s="2"/>
      <c r="AHE1990" s="2"/>
      <c r="AHF1990" s="2"/>
      <c r="AHG1990" s="2"/>
      <c r="AHH1990" s="2"/>
      <c r="AHI1990" s="2"/>
      <c r="AHJ1990" s="2"/>
      <c r="AHK1990" s="2"/>
      <c r="AHL1990" s="2"/>
      <c r="AHM1990" s="2"/>
      <c r="AHN1990" s="2"/>
      <c r="AHO1990" s="2"/>
      <c r="AHP1990" s="2"/>
      <c r="AHQ1990" s="2"/>
      <c r="AHR1990" s="2"/>
      <c r="AHS1990" s="2"/>
      <c r="AHT1990" s="2"/>
      <c r="AHU1990" s="2"/>
      <c r="AHV1990" s="2"/>
      <c r="AHW1990" s="2"/>
      <c r="AHX1990" s="2"/>
      <c r="AHY1990" s="2"/>
      <c r="AHZ1990" s="2"/>
      <c r="AIA1990" s="2"/>
      <c r="AIB1990" s="2"/>
      <c r="AIC1990" s="2"/>
      <c r="AID1990" s="2"/>
      <c r="AIE1990" s="2"/>
      <c r="AIF1990" s="2"/>
      <c r="AIG1990" s="2"/>
      <c r="AIH1990" s="2"/>
      <c r="AII1990" s="2"/>
      <c r="AIJ1990" s="2"/>
      <c r="AIK1990" s="2"/>
      <c r="AIL1990" s="2"/>
      <c r="AIM1990" s="2"/>
      <c r="AIN1990" s="2"/>
      <c r="AIO1990" s="2"/>
      <c r="AIP1990" s="2"/>
      <c r="AIQ1990" s="2"/>
      <c r="AIR1990" s="2"/>
      <c r="AIS1990" s="2"/>
      <c r="AIT1990" s="2"/>
      <c r="AIU1990" s="2"/>
      <c r="AIV1990" s="2"/>
      <c r="AIW1990" s="2"/>
      <c r="AIX1990" s="2"/>
      <c r="AIY1990" s="2"/>
      <c r="AIZ1990" s="2"/>
      <c r="AJA1990" s="2"/>
      <c r="AJB1990" s="2"/>
      <c r="AJC1990" s="2"/>
      <c r="AJD1990" s="2"/>
      <c r="AJE1990" s="2"/>
      <c r="AJF1990" s="2"/>
      <c r="AJG1990" s="2"/>
      <c r="AJH1990" s="2"/>
      <c r="AJI1990" s="2"/>
      <c r="AJJ1990" s="2"/>
      <c r="AJK1990" s="2"/>
      <c r="AJL1990" s="2"/>
      <c r="AJM1990" s="2"/>
      <c r="AJN1990" s="2"/>
      <c r="AJO1990" s="2"/>
      <c r="AJP1990" s="2"/>
      <c r="AJQ1990" s="2"/>
      <c r="AJR1990" s="2"/>
      <c r="AJS1990" s="2"/>
      <c r="AJT1990" s="2"/>
      <c r="AJU1990" s="2"/>
      <c r="AJV1990" s="2"/>
      <c r="AJW1990" s="2"/>
      <c r="AJX1990" s="2"/>
      <c r="AJY1990" s="2"/>
      <c r="AJZ1990" s="2"/>
      <c r="AKA1990" s="2"/>
      <c r="AKB1990" s="2"/>
      <c r="AKC1990" s="2"/>
      <c r="AKD1990" s="2"/>
      <c r="AKE1990" s="2"/>
      <c r="AKF1990" s="2"/>
      <c r="AKG1990" s="2"/>
      <c r="AKH1990" s="2"/>
      <c r="AKI1990" s="2"/>
      <c r="AKJ1990" s="2"/>
      <c r="AKK1990" s="2"/>
      <c r="AKL1990" s="2"/>
      <c r="AKM1990" s="2"/>
      <c r="AKN1990" s="2"/>
      <c r="AKO1990" s="2"/>
      <c r="AKP1990" s="2"/>
      <c r="AKQ1990" s="2"/>
      <c r="AKR1990" s="2"/>
      <c r="AKS1990" s="2"/>
      <c r="AKT1990" s="2"/>
      <c r="AKU1990" s="2"/>
      <c r="AKV1990" s="2"/>
      <c r="AKW1990" s="2"/>
      <c r="AKX1990" s="2"/>
      <c r="AKY1990" s="2"/>
      <c r="AKZ1990" s="2"/>
      <c r="ALA1990" s="2"/>
      <c r="ALB1990" s="2"/>
      <c r="ALC1990" s="2"/>
      <c r="ALD1990" s="2"/>
      <c r="ALE1990" s="2"/>
      <c r="ALF1990" s="2"/>
      <c r="ALG1990" s="2"/>
      <c r="ALH1990" s="2"/>
      <c r="ALI1990" s="2"/>
      <c r="ALJ1990" s="2"/>
      <c r="ALK1990" s="2"/>
      <c r="ALL1990" s="2"/>
      <c r="ALM1990" s="2"/>
      <c r="ALN1990" s="2"/>
      <c r="ALO1990" s="2"/>
      <c r="ALP1990" s="2"/>
      <c r="ALQ1990" s="2"/>
      <c r="ALR1990" s="2"/>
      <c r="ALS1990" s="2"/>
      <c r="ALT1990" s="2"/>
      <c r="ALU1990" s="2"/>
      <c r="ALV1990" s="2"/>
      <c r="ALW1990" s="2"/>
      <c r="ALX1990" s="2"/>
      <c r="ALY1990" s="2"/>
      <c r="ALZ1990" s="2"/>
      <c r="AMA1990" s="2"/>
      <c r="AMB1990" s="2"/>
      <c r="AMC1990" s="2"/>
      <c r="AMD1990" s="2"/>
      <c r="AME1990" s="2"/>
      <c r="AMF1990" s="2"/>
      <c r="AMG1990" s="2"/>
      <c r="AMH1990" s="2"/>
      <c r="AMI1990" s="2"/>
      <c r="AMJ1990" s="2"/>
      <c r="AMK1990" s="2"/>
      <c r="AML1990" s="2"/>
      <c r="AMM1990" s="2"/>
      <c r="AMN1990" s="2"/>
      <c r="AMO1990" s="2"/>
      <c r="AMP1990" s="2"/>
      <c r="AMQ1990" s="2"/>
      <c r="AMR1990" s="2"/>
      <c r="AMS1990" s="2"/>
      <c r="AMT1990" s="2"/>
      <c r="AMU1990" s="2"/>
      <c r="AMV1990" s="2"/>
      <c r="AMW1990" s="2"/>
      <c r="AMX1990" s="2"/>
      <c r="AMY1990" s="2"/>
      <c r="AMZ1990" s="2"/>
      <c r="ANA1990" s="2"/>
      <c r="ANB1990" s="2"/>
      <c r="ANC1990" s="2"/>
      <c r="AND1990" s="2"/>
      <c r="ANE1990" s="2"/>
      <c r="ANF1990" s="2"/>
      <c r="ANG1990" s="2"/>
      <c r="ANH1990" s="2"/>
      <c r="ANI1990" s="2"/>
      <c r="ANJ1990" s="2"/>
      <c r="ANK1990" s="2"/>
      <c r="ANL1990" s="2"/>
      <c r="ANM1990" s="2"/>
      <c r="ANN1990" s="2"/>
      <c r="ANO1990" s="2"/>
      <c r="ANP1990" s="2"/>
      <c r="ANQ1990" s="2"/>
      <c r="ANR1990" s="2"/>
      <c r="ANS1990" s="2"/>
      <c r="ANT1990" s="2"/>
      <c r="ANU1990" s="2"/>
      <c r="ANV1990" s="2"/>
      <c r="ANW1990" s="2"/>
      <c r="ANX1990" s="2"/>
      <c r="ANY1990" s="2"/>
      <c r="ANZ1990" s="2"/>
      <c r="AOA1990" s="2"/>
      <c r="AOB1990" s="2"/>
      <c r="AOC1990" s="2"/>
      <c r="AOD1990" s="2"/>
      <c r="AOE1990" s="2"/>
      <c r="AOF1990" s="2"/>
      <c r="AOG1990" s="2"/>
      <c r="AOH1990" s="2"/>
      <c r="AOI1990" s="2"/>
      <c r="AOJ1990" s="2"/>
      <c r="AOK1990" s="2"/>
      <c r="AOL1990" s="2"/>
      <c r="AOM1990" s="2"/>
      <c r="AON1990" s="2"/>
      <c r="AOO1990" s="2"/>
      <c r="AOP1990" s="2"/>
      <c r="AOQ1990" s="2"/>
      <c r="AOR1990" s="2"/>
      <c r="AOS1990" s="2"/>
      <c r="AOT1990" s="2"/>
      <c r="AOU1990" s="2"/>
      <c r="AOV1990" s="2"/>
      <c r="AOW1990" s="2"/>
      <c r="AOX1990" s="2"/>
      <c r="AOY1990" s="2"/>
      <c r="AOZ1990" s="2"/>
      <c r="APA1990" s="2"/>
      <c r="APB1990" s="2"/>
      <c r="APC1990" s="2"/>
      <c r="APD1990" s="2"/>
      <c r="APE1990" s="2"/>
      <c r="APF1990" s="2"/>
      <c r="APG1990" s="2"/>
      <c r="APH1990" s="2"/>
      <c r="API1990" s="2"/>
      <c r="APJ1990" s="2"/>
      <c r="APK1990" s="2"/>
      <c r="APL1990" s="2"/>
      <c r="APM1990" s="2"/>
      <c r="APN1990" s="2"/>
      <c r="APO1990" s="2"/>
      <c r="APP1990" s="2"/>
      <c r="APQ1990" s="2"/>
      <c r="APR1990" s="2"/>
      <c r="APS1990" s="2"/>
      <c r="APT1990" s="2"/>
      <c r="APU1990" s="2"/>
      <c r="APV1990" s="2"/>
      <c r="APW1990" s="2"/>
      <c r="APX1990" s="2"/>
      <c r="APY1990" s="2"/>
      <c r="APZ1990" s="2"/>
      <c r="AQA1990" s="2"/>
      <c r="AQB1990" s="2"/>
      <c r="AQC1990" s="2"/>
      <c r="AQD1990" s="2"/>
      <c r="AQE1990" s="2"/>
      <c r="AQF1990" s="2"/>
      <c r="AQG1990" s="2"/>
      <c r="AQH1990" s="2"/>
      <c r="AQI1990" s="2"/>
      <c r="AQJ1990" s="2"/>
      <c r="AQK1990" s="2"/>
      <c r="AQL1990" s="2"/>
      <c r="AQM1990" s="2"/>
      <c r="AQN1990" s="2"/>
      <c r="AQO1990" s="2"/>
      <c r="AQP1990" s="2"/>
      <c r="AQQ1990" s="2"/>
      <c r="AQR1990" s="2"/>
      <c r="AQS1990" s="2"/>
      <c r="AQT1990" s="2"/>
      <c r="AQU1990" s="2"/>
      <c r="AQV1990" s="2"/>
      <c r="AQW1990" s="2"/>
      <c r="AQX1990" s="2"/>
      <c r="AQY1990" s="2"/>
      <c r="AQZ1990" s="2"/>
      <c r="ARA1990" s="2"/>
      <c r="ARB1990" s="2"/>
      <c r="ARC1990" s="2"/>
      <c r="ARD1990" s="2"/>
      <c r="ARE1990" s="2"/>
      <c r="ARF1990" s="2"/>
      <c r="ARG1990" s="2"/>
      <c r="ARH1990" s="2"/>
      <c r="ARI1990" s="2"/>
      <c r="ARJ1990" s="2"/>
      <c r="ARK1990" s="2"/>
      <c r="ARL1990" s="2"/>
      <c r="ARM1990" s="2"/>
      <c r="ARN1990" s="2"/>
      <c r="ARO1990" s="2"/>
      <c r="ARP1990" s="2"/>
      <c r="ARQ1990" s="2"/>
      <c r="ARR1990" s="2"/>
      <c r="ARS1990" s="2"/>
      <c r="ART1990" s="2"/>
      <c r="ARU1990" s="2"/>
      <c r="ARV1990" s="2"/>
      <c r="ARW1990" s="2"/>
      <c r="ARX1990" s="2"/>
      <c r="ARY1990" s="2"/>
      <c r="ARZ1990" s="2"/>
      <c r="ASA1990" s="2"/>
      <c r="ASB1990" s="2"/>
      <c r="ASC1990" s="2"/>
      <c r="ASD1990" s="2"/>
      <c r="ASE1990" s="2"/>
      <c r="ASF1990" s="2"/>
      <c r="ASG1990" s="2"/>
      <c r="ASH1990" s="2"/>
      <c r="ASI1990" s="2"/>
      <c r="ASJ1990" s="2"/>
      <c r="ASK1990" s="2"/>
      <c r="ASL1990" s="2"/>
      <c r="ASM1990" s="2"/>
      <c r="ASN1990" s="2"/>
      <c r="ASO1990" s="2"/>
      <c r="ASP1990" s="2"/>
      <c r="ASQ1990" s="2"/>
      <c r="ASR1990" s="2"/>
      <c r="ASS1990" s="2"/>
      <c r="AST1990" s="2"/>
      <c r="ASU1990" s="2"/>
      <c r="ASV1990" s="2"/>
      <c r="ASW1990" s="2"/>
      <c r="ASX1990" s="2"/>
      <c r="ASY1990" s="2"/>
      <c r="ASZ1990" s="2"/>
      <c r="ATA1990" s="2"/>
      <c r="ATB1990" s="2"/>
      <c r="ATC1990" s="2"/>
      <c r="ATD1990" s="2"/>
      <c r="ATE1990" s="2"/>
      <c r="ATF1990" s="2"/>
      <c r="ATG1990" s="2"/>
      <c r="ATH1990" s="2"/>
      <c r="ATI1990" s="2"/>
      <c r="ATJ1990" s="2"/>
      <c r="ATK1990" s="2"/>
      <c r="ATL1990" s="2"/>
      <c r="ATM1990" s="2"/>
      <c r="ATN1990" s="2"/>
      <c r="ATO1990" s="2"/>
      <c r="ATP1990" s="2"/>
      <c r="ATQ1990" s="2"/>
      <c r="ATR1990" s="2"/>
      <c r="ATS1990" s="2"/>
      <c r="ATT1990" s="2"/>
      <c r="ATU1990" s="2"/>
      <c r="ATV1990" s="2"/>
      <c r="ATW1990" s="2"/>
      <c r="ATX1990" s="2"/>
      <c r="ATY1990" s="2"/>
      <c r="ATZ1990" s="2"/>
      <c r="AUA1990" s="2"/>
      <c r="AUB1990" s="2"/>
      <c r="AUC1990" s="2"/>
      <c r="AUD1990" s="2"/>
      <c r="AUE1990" s="2"/>
      <c r="AUF1990" s="2"/>
      <c r="AUG1990" s="2"/>
      <c r="AUH1990" s="2"/>
      <c r="AUI1990" s="2"/>
      <c r="AUJ1990" s="2"/>
      <c r="AUK1990" s="2"/>
      <c r="AUL1990" s="2"/>
      <c r="AUM1990" s="2"/>
      <c r="AUN1990" s="2"/>
      <c r="AUO1990" s="2"/>
      <c r="AUP1990" s="2"/>
      <c r="AUQ1990" s="2"/>
      <c r="AUR1990" s="2"/>
      <c r="AUS1990" s="2"/>
      <c r="AUT1990" s="2"/>
      <c r="AUU1990" s="2"/>
      <c r="AUV1990" s="2"/>
      <c r="AUW1990" s="2"/>
      <c r="AUX1990" s="2"/>
      <c r="AUY1990" s="2"/>
      <c r="AUZ1990" s="2"/>
      <c r="AVA1990" s="2"/>
      <c r="AVB1990" s="2"/>
      <c r="AVC1990" s="2"/>
      <c r="AVD1990" s="2"/>
      <c r="AVE1990" s="2"/>
      <c r="AVF1990" s="2"/>
      <c r="AVG1990" s="2"/>
      <c r="AVH1990" s="2"/>
      <c r="AVI1990" s="2"/>
      <c r="AVJ1990" s="2"/>
      <c r="AVK1990" s="2"/>
      <c r="AVL1990" s="2"/>
      <c r="AVM1990" s="2"/>
      <c r="AVN1990" s="2"/>
      <c r="AVO1990" s="2"/>
      <c r="AVP1990" s="2"/>
      <c r="AVQ1990" s="2"/>
      <c r="AVR1990" s="2"/>
      <c r="AVS1990" s="2"/>
      <c r="AVT1990" s="2"/>
      <c r="AVU1990" s="2"/>
      <c r="AVV1990" s="2"/>
      <c r="AVW1990" s="2"/>
      <c r="AVX1990" s="2"/>
      <c r="AVY1990" s="2"/>
      <c r="AVZ1990" s="2"/>
      <c r="AWA1990" s="2"/>
      <c r="AWB1990" s="2"/>
      <c r="AWC1990" s="2"/>
      <c r="AWD1990" s="2"/>
      <c r="AWE1990" s="2"/>
      <c r="AWF1990" s="2"/>
      <c r="AWG1990" s="2"/>
      <c r="AWH1990" s="2"/>
      <c r="AWI1990" s="2"/>
      <c r="AWJ1990" s="2"/>
      <c r="AWK1990" s="2"/>
      <c r="AWL1990" s="2"/>
      <c r="AWM1990" s="2"/>
      <c r="AWN1990" s="2"/>
      <c r="AWO1990" s="2"/>
      <c r="AWP1990" s="2"/>
      <c r="AWQ1990" s="2"/>
      <c r="AWR1990" s="2"/>
      <c r="AWS1990" s="2"/>
      <c r="AWT1990" s="2"/>
      <c r="AWU1990" s="2"/>
      <c r="AWV1990" s="2"/>
      <c r="AWW1990" s="2"/>
      <c r="AWX1990" s="2"/>
      <c r="AWY1990" s="2"/>
      <c r="AWZ1990" s="2"/>
      <c r="AXA1990" s="2"/>
      <c r="AXB1990" s="2"/>
      <c r="AXC1990" s="2"/>
      <c r="AXD1990" s="2"/>
      <c r="AXE1990" s="2"/>
      <c r="AXF1990" s="2"/>
      <c r="AXG1990" s="2"/>
      <c r="AXH1990" s="2"/>
      <c r="AXI1990" s="2"/>
      <c r="AXJ1990" s="2"/>
      <c r="AXK1990" s="2"/>
      <c r="AXL1990" s="2"/>
      <c r="AXM1990" s="2"/>
      <c r="AXN1990" s="2"/>
      <c r="AXO1990" s="2"/>
      <c r="AXP1990" s="2"/>
      <c r="AXQ1990" s="2"/>
      <c r="AXR1990" s="2"/>
      <c r="AXS1990" s="2"/>
      <c r="AXT1990" s="2"/>
      <c r="AXU1990" s="2"/>
      <c r="AXV1990" s="2"/>
      <c r="AXW1990" s="2"/>
      <c r="AXX1990" s="2"/>
      <c r="AXY1990" s="2"/>
      <c r="AXZ1990" s="2"/>
      <c r="AYA1990" s="2"/>
      <c r="AYB1990" s="2"/>
      <c r="AYC1990" s="2"/>
      <c r="AYD1990" s="2"/>
      <c r="AYE1990" s="2"/>
      <c r="AYF1990" s="2"/>
      <c r="AYG1990" s="2"/>
      <c r="AYH1990" s="2"/>
      <c r="AYI1990" s="2"/>
      <c r="AYJ1990" s="2"/>
      <c r="AYK1990" s="2"/>
      <c r="AYL1990" s="2"/>
      <c r="AYM1990" s="2"/>
      <c r="AYN1990" s="2"/>
      <c r="AYO1990" s="2"/>
      <c r="AYP1990" s="2"/>
      <c r="AYQ1990" s="2"/>
      <c r="AYR1990" s="2"/>
      <c r="AYS1990" s="2"/>
      <c r="AYT1990" s="2"/>
      <c r="AYU1990" s="2"/>
      <c r="AYV1990" s="2"/>
      <c r="AYW1990" s="2"/>
      <c r="AYX1990" s="2"/>
      <c r="AYY1990" s="2"/>
      <c r="AYZ1990" s="2"/>
      <c r="AZA1990" s="2"/>
      <c r="AZB1990" s="2"/>
      <c r="AZC1990" s="2"/>
      <c r="AZD1990" s="2"/>
      <c r="AZE1990" s="2"/>
      <c r="AZF1990" s="2"/>
      <c r="AZG1990" s="2"/>
      <c r="AZH1990" s="2"/>
      <c r="AZI1990" s="2"/>
      <c r="AZJ1990" s="2"/>
      <c r="AZK1990" s="2"/>
      <c r="AZL1990" s="2"/>
      <c r="AZM1990" s="2"/>
      <c r="AZN1990" s="2"/>
      <c r="AZO1990" s="2"/>
      <c r="AZP1990" s="2"/>
      <c r="AZQ1990" s="2"/>
      <c r="AZR1990" s="2"/>
      <c r="AZS1990" s="2"/>
      <c r="AZT1990" s="2"/>
      <c r="AZU1990" s="2"/>
      <c r="AZV1990" s="2"/>
      <c r="AZW1990" s="2"/>
      <c r="AZX1990" s="2"/>
      <c r="AZY1990" s="2"/>
      <c r="AZZ1990" s="2"/>
      <c r="BAA1990" s="2"/>
      <c r="BAB1990" s="2"/>
      <c r="BAC1990" s="2"/>
      <c r="BAD1990" s="2"/>
      <c r="BAE1990" s="2"/>
      <c r="BAF1990" s="2"/>
      <c r="BAG1990" s="2"/>
      <c r="BAH1990" s="2"/>
      <c r="BAI1990" s="2"/>
      <c r="BAJ1990" s="2"/>
      <c r="BAK1990" s="2"/>
      <c r="BAL1990" s="2"/>
      <c r="BAM1990" s="2"/>
      <c r="BAN1990" s="2"/>
      <c r="BAO1990" s="2"/>
      <c r="BAP1990" s="2"/>
      <c r="BAQ1990" s="2"/>
      <c r="BAR1990" s="2"/>
      <c r="BAS1990" s="2"/>
      <c r="BAT1990" s="2"/>
      <c r="BAU1990" s="2"/>
      <c r="BAV1990" s="2"/>
      <c r="BAW1990" s="2"/>
      <c r="BAX1990" s="2"/>
      <c r="BAY1990" s="2"/>
      <c r="BAZ1990" s="2"/>
      <c r="BBA1990" s="2"/>
      <c r="BBB1990" s="2"/>
      <c r="BBC1990" s="2"/>
      <c r="BBD1990" s="2"/>
      <c r="BBE1990" s="2"/>
      <c r="BBF1990" s="2"/>
      <c r="BBG1990" s="2"/>
      <c r="BBH1990" s="2"/>
      <c r="BBI1990" s="2"/>
      <c r="BBJ1990" s="2"/>
      <c r="BBK1990" s="2"/>
      <c r="BBL1990" s="2"/>
      <c r="BBM1990" s="2"/>
      <c r="BBN1990" s="2"/>
      <c r="BBO1990" s="2"/>
      <c r="BBP1990" s="2"/>
      <c r="BBQ1990" s="2"/>
      <c r="BBR1990" s="2"/>
      <c r="BBS1990" s="2"/>
      <c r="BBT1990" s="2"/>
      <c r="BBU1990" s="2"/>
      <c r="BBV1990" s="2"/>
      <c r="BBW1990" s="2"/>
      <c r="BBX1990" s="2"/>
      <c r="BBY1990" s="2"/>
      <c r="BBZ1990" s="2"/>
      <c r="BCA1990" s="2"/>
      <c r="BCB1990" s="2"/>
      <c r="BCC1990" s="2"/>
      <c r="BCD1990" s="2"/>
      <c r="BCE1990" s="2"/>
      <c r="BCF1990" s="2"/>
      <c r="BCG1990" s="2"/>
      <c r="BCH1990" s="2"/>
      <c r="BCI1990" s="2"/>
      <c r="BCJ1990" s="2"/>
      <c r="BCK1990" s="2"/>
      <c r="BCL1990" s="2"/>
      <c r="BCM1990" s="2"/>
      <c r="BCN1990" s="2"/>
      <c r="BCO1990" s="2"/>
      <c r="BCP1990" s="2"/>
      <c r="BCQ1990" s="2"/>
      <c r="BCR1990" s="2"/>
      <c r="BCS1990" s="2"/>
      <c r="BCT1990" s="2"/>
      <c r="BCU1990" s="2"/>
      <c r="BCV1990" s="2"/>
      <c r="BCW1990" s="2"/>
      <c r="BCX1990" s="2"/>
      <c r="BCY1990" s="2"/>
      <c r="BCZ1990" s="2"/>
      <c r="BDA1990" s="2"/>
      <c r="BDB1990" s="2"/>
      <c r="BDC1990" s="2"/>
      <c r="BDD1990" s="2"/>
      <c r="BDE1990" s="2"/>
      <c r="BDF1990" s="2"/>
      <c r="BDG1990" s="2"/>
      <c r="BDH1990" s="2"/>
      <c r="BDI1990" s="2"/>
      <c r="BDJ1990" s="2"/>
      <c r="BDK1990" s="2"/>
      <c r="BDL1990" s="2"/>
      <c r="BDM1990" s="2"/>
      <c r="BDN1990" s="2"/>
      <c r="BDO1990" s="2"/>
      <c r="BDP1990" s="2"/>
      <c r="BDQ1990" s="2"/>
      <c r="BDR1990" s="2"/>
      <c r="BDS1990" s="2"/>
      <c r="BDT1990" s="2"/>
      <c r="BDU1990" s="2"/>
      <c r="BDV1990" s="2"/>
      <c r="BDW1990" s="2"/>
      <c r="BDX1990" s="2"/>
      <c r="BDY1990" s="2"/>
      <c r="BDZ1990" s="2"/>
      <c r="BEA1990" s="2"/>
      <c r="BEB1990" s="2"/>
      <c r="BEC1990" s="2"/>
      <c r="BED1990" s="2"/>
      <c r="BEE1990" s="2"/>
      <c r="BEF1990" s="2"/>
      <c r="BEG1990" s="2"/>
      <c r="BEH1990" s="2"/>
      <c r="BEI1990" s="2"/>
      <c r="BEJ1990" s="2"/>
      <c r="BEK1990" s="2"/>
      <c r="BEL1990" s="2"/>
      <c r="BEM1990" s="2"/>
      <c r="BEN1990" s="2"/>
      <c r="BEO1990" s="2"/>
      <c r="BEP1990" s="2"/>
      <c r="BEQ1990" s="2"/>
      <c r="BER1990" s="2"/>
      <c r="BES1990" s="2"/>
      <c r="BET1990" s="2"/>
      <c r="BEU1990" s="2"/>
      <c r="BEV1990" s="2"/>
      <c r="BEW1990" s="2"/>
      <c r="BEX1990" s="2"/>
      <c r="BEY1990" s="2"/>
      <c r="BEZ1990" s="2"/>
      <c r="BFA1990" s="2"/>
      <c r="BFB1990" s="2"/>
      <c r="BFC1990" s="2"/>
      <c r="BFD1990" s="2"/>
      <c r="BFE1990" s="2"/>
      <c r="BFF1990" s="2"/>
      <c r="BFG1990" s="2"/>
      <c r="BFH1990" s="2"/>
      <c r="BFI1990" s="2"/>
      <c r="BFJ1990" s="2"/>
      <c r="BFK1990" s="2"/>
      <c r="BFL1990" s="2"/>
      <c r="BFM1990" s="2"/>
      <c r="BFN1990" s="2"/>
      <c r="BFO1990" s="2"/>
      <c r="BFP1990" s="2"/>
      <c r="BFQ1990" s="2"/>
      <c r="BFR1990" s="2"/>
      <c r="BFS1990" s="2"/>
      <c r="BFT1990" s="2"/>
      <c r="BFU1990" s="2"/>
      <c r="BFV1990" s="2"/>
      <c r="BFW1990" s="2"/>
      <c r="BFX1990" s="2"/>
      <c r="BFY1990" s="2"/>
      <c r="BFZ1990" s="2"/>
      <c r="BGA1990" s="2"/>
      <c r="BGB1990" s="2"/>
      <c r="BGC1990" s="2"/>
      <c r="BGD1990" s="2"/>
      <c r="BGE1990" s="2"/>
      <c r="BGF1990" s="2"/>
      <c r="BGG1990" s="2"/>
      <c r="BGH1990" s="2"/>
      <c r="BGI1990" s="2"/>
      <c r="BGJ1990" s="2"/>
      <c r="BGK1990" s="2"/>
      <c r="BGL1990" s="2"/>
      <c r="BGM1990" s="2"/>
      <c r="BGN1990" s="2"/>
      <c r="BGO1990" s="2"/>
      <c r="BGP1990" s="2"/>
      <c r="BGQ1990" s="2"/>
      <c r="BGR1990" s="2"/>
      <c r="BGS1990" s="2"/>
      <c r="BGT1990" s="2"/>
      <c r="BGU1990" s="2"/>
      <c r="BGV1990" s="2"/>
      <c r="BGW1990" s="2"/>
      <c r="BGX1990" s="2"/>
      <c r="BGY1990" s="2"/>
      <c r="BGZ1990" s="2"/>
      <c r="BHA1990" s="2"/>
      <c r="BHB1990" s="2"/>
      <c r="BHC1990" s="2"/>
      <c r="BHD1990" s="2"/>
      <c r="BHE1990" s="2"/>
      <c r="BHF1990" s="2"/>
      <c r="BHG1990" s="2"/>
      <c r="BHH1990" s="2"/>
      <c r="BHI1990" s="2"/>
      <c r="BHJ1990" s="2"/>
      <c r="BHK1990" s="2"/>
      <c r="BHL1990" s="2"/>
      <c r="BHM1990" s="2"/>
      <c r="BHN1990" s="2"/>
      <c r="BHO1990" s="2"/>
      <c r="BHP1990" s="2"/>
      <c r="BHQ1990" s="2"/>
      <c r="BHR1990" s="2"/>
      <c r="BHS1990" s="2"/>
      <c r="BHT1990" s="2"/>
      <c r="BHU1990" s="2"/>
      <c r="BHV1990" s="2"/>
      <c r="BHW1990" s="2"/>
      <c r="BHX1990" s="2"/>
      <c r="BHY1990" s="2"/>
      <c r="BHZ1990" s="2"/>
      <c r="BIA1990" s="2"/>
      <c r="BIB1990" s="2"/>
      <c r="BIC1990" s="2"/>
      <c r="BID1990" s="2"/>
      <c r="BIE1990" s="2"/>
      <c r="BIF1990" s="2"/>
      <c r="BIG1990" s="2"/>
      <c r="BIH1990" s="2"/>
      <c r="BII1990" s="2"/>
      <c r="BIJ1990" s="2"/>
      <c r="BIK1990" s="2"/>
      <c r="BIL1990" s="2"/>
      <c r="BIM1990" s="2"/>
      <c r="BIN1990" s="2"/>
      <c r="BIO1990" s="2"/>
      <c r="BIP1990" s="2"/>
      <c r="BIQ1990" s="2"/>
      <c r="BIR1990" s="2"/>
      <c r="BIS1990" s="2"/>
      <c r="BIT1990" s="2"/>
      <c r="BIU1990" s="2"/>
      <c r="BIV1990" s="2"/>
      <c r="BIW1990" s="2"/>
      <c r="BIX1990" s="2"/>
      <c r="BIY1990" s="2"/>
      <c r="BIZ1990" s="2"/>
      <c r="BJA1990" s="2"/>
      <c r="BJB1990" s="2"/>
      <c r="BJC1990" s="2"/>
      <c r="BJD1990" s="2"/>
      <c r="BJE1990" s="2"/>
      <c r="BJF1990" s="2"/>
      <c r="BJG1990" s="2"/>
      <c r="BJH1990" s="2"/>
      <c r="BJI1990" s="2"/>
      <c r="BJJ1990" s="2"/>
      <c r="BJK1990" s="2"/>
      <c r="BJL1990" s="2"/>
      <c r="BJM1990" s="2"/>
      <c r="BJN1990" s="2"/>
      <c r="BJO1990" s="2"/>
      <c r="BJP1990" s="2"/>
      <c r="BJQ1990" s="2"/>
      <c r="BJR1990" s="2"/>
      <c r="BJS1990" s="2"/>
      <c r="BJT1990" s="2"/>
      <c r="BJU1990" s="2"/>
      <c r="BJV1990" s="2"/>
      <c r="BJW1990" s="2"/>
      <c r="BJX1990" s="2"/>
      <c r="BJY1990" s="2"/>
      <c r="BJZ1990" s="2"/>
      <c r="BKA1990" s="2"/>
      <c r="BKB1990" s="2"/>
      <c r="BKC1990" s="2"/>
      <c r="BKD1990" s="2"/>
      <c r="BKE1990" s="2"/>
      <c r="BKF1990" s="2"/>
      <c r="BKG1990" s="2"/>
      <c r="BKH1990" s="2"/>
      <c r="BKI1990" s="2"/>
      <c r="BKJ1990" s="2"/>
      <c r="BKK1990" s="2"/>
      <c r="BKL1990" s="2"/>
      <c r="BKM1990" s="2"/>
      <c r="BKN1990" s="2"/>
      <c r="BKO1990" s="2"/>
      <c r="BKP1990" s="2"/>
      <c r="BKQ1990" s="2"/>
      <c r="BKR1990" s="2"/>
      <c r="BKS1990" s="2"/>
      <c r="BKT1990" s="2"/>
      <c r="BKU1990" s="2"/>
      <c r="BKV1990" s="2"/>
      <c r="BKW1990" s="2"/>
      <c r="BKX1990" s="2"/>
      <c r="BKY1990" s="2"/>
      <c r="BKZ1990" s="2"/>
      <c r="BLA1990" s="2"/>
      <c r="BLB1990" s="2"/>
      <c r="BLC1990" s="2"/>
      <c r="BLD1990" s="2"/>
      <c r="BLE1990" s="2"/>
      <c r="BLF1990" s="2"/>
      <c r="BLG1990" s="2"/>
      <c r="BLH1990" s="2"/>
      <c r="BLI1990" s="2"/>
      <c r="BLJ1990" s="2"/>
      <c r="BLK1990" s="2"/>
      <c r="BLL1990" s="2"/>
      <c r="BLM1990" s="2"/>
      <c r="BLN1990" s="2"/>
      <c r="BLO1990" s="2"/>
      <c r="BLP1990" s="2"/>
      <c r="BLQ1990" s="2"/>
      <c r="BLR1990" s="2"/>
      <c r="BLS1990" s="2"/>
      <c r="BLT1990" s="2"/>
      <c r="BLU1990" s="2"/>
      <c r="BLV1990" s="2"/>
      <c r="BLW1990" s="2"/>
      <c r="BLX1990" s="2"/>
      <c r="BLY1990" s="2"/>
      <c r="BLZ1990" s="2"/>
      <c r="BMA1990" s="2"/>
      <c r="BMB1990" s="2"/>
      <c r="BMC1990" s="2"/>
      <c r="BMD1990" s="2"/>
      <c r="BME1990" s="2"/>
      <c r="BMF1990" s="2"/>
      <c r="BMG1990" s="2"/>
      <c r="BMH1990" s="2"/>
      <c r="BMI1990" s="2"/>
      <c r="BMJ1990" s="2"/>
      <c r="BMK1990" s="2"/>
      <c r="BML1990" s="2"/>
      <c r="BMM1990" s="2"/>
      <c r="BMN1990" s="2"/>
      <c r="BMO1990" s="2"/>
      <c r="BMP1990" s="2"/>
      <c r="BMQ1990" s="2"/>
      <c r="BMR1990" s="2"/>
      <c r="BMS1990" s="2"/>
      <c r="BMT1990" s="2"/>
      <c r="BMU1990" s="2"/>
      <c r="BMV1990" s="2"/>
      <c r="BMW1990" s="2"/>
      <c r="BMX1990" s="2"/>
      <c r="BMY1990" s="2"/>
      <c r="BMZ1990" s="2"/>
      <c r="BNA1990" s="2"/>
      <c r="BNB1990" s="2"/>
      <c r="BNC1990" s="2"/>
      <c r="BND1990" s="2"/>
      <c r="BNE1990" s="2"/>
      <c r="BNF1990" s="2"/>
      <c r="BNG1990" s="2"/>
      <c r="BNH1990" s="2"/>
      <c r="BNI1990" s="2"/>
      <c r="BNJ1990" s="2"/>
      <c r="BNK1990" s="2"/>
      <c r="BNL1990" s="2"/>
      <c r="BNM1990" s="2"/>
      <c r="BNN1990" s="2"/>
      <c r="BNO1990" s="2"/>
      <c r="BNP1990" s="2"/>
      <c r="BNQ1990" s="2"/>
      <c r="BNR1990" s="2"/>
      <c r="BNS1990" s="2"/>
      <c r="BNT1990" s="2"/>
      <c r="BNU1990" s="2"/>
      <c r="BNV1990" s="2"/>
      <c r="BNW1990" s="2"/>
      <c r="BNX1990" s="2"/>
      <c r="BNY1990" s="2"/>
      <c r="BNZ1990" s="2"/>
      <c r="BOA1990" s="2"/>
      <c r="BOB1990" s="2"/>
      <c r="BOC1990" s="2"/>
      <c r="BOD1990" s="2"/>
      <c r="BOE1990" s="2"/>
      <c r="BOF1990" s="2"/>
      <c r="BOG1990" s="2"/>
      <c r="BOH1990" s="2"/>
      <c r="BOI1990" s="2"/>
      <c r="BOJ1990" s="2"/>
      <c r="BOK1990" s="2"/>
      <c r="BOL1990" s="2"/>
      <c r="BOM1990" s="2"/>
      <c r="BON1990" s="2"/>
      <c r="BOO1990" s="2"/>
      <c r="BOP1990" s="2"/>
      <c r="BOQ1990" s="2"/>
      <c r="BOR1990" s="2"/>
      <c r="BOS1990" s="2"/>
      <c r="BOT1990" s="2"/>
      <c r="BOU1990" s="2"/>
      <c r="BOV1990" s="2"/>
      <c r="BOW1990" s="2"/>
      <c r="BOX1990" s="2"/>
      <c r="BOY1990" s="2"/>
      <c r="BOZ1990" s="2"/>
      <c r="BPA1990" s="2"/>
      <c r="BPB1990" s="2"/>
      <c r="BPC1990" s="2"/>
      <c r="BPD1990" s="2"/>
      <c r="BPE1990" s="2"/>
      <c r="BPF1990" s="2"/>
      <c r="BPG1990" s="2"/>
      <c r="BPH1990" s="2"/>
      <c r="BPI1990" s="2"/>
      <c r="BPJ1990" s="2"/>
      <c r="BPK1990" s="2"/>
      <c r="BPL1990" s="2"/>
      <c r="BPM1990" s="2"/>
      <c r="BPN1990" s="2"/>
      <c r="BPO1990" s="2"/>
      <c r="BPP1990" s="2"/>
      <c r="BPQ1990" s="2"/>
      <c r="BPR1990" s="2"/>
      <c r="BPS1990" s="2"/>
      <c r="BPT1990" s="2"/>
      <c r="BPU1990" s="2"/>
      <c r="BPV1990" s="2"/>
      <c r="BPW1990" s="2"/>
      <c r="BPX1990" s="2"/>
      <c r="BPY1990" s="2"/>
      <c r="BPZ1990" s="2"/>
      <c r="BQA1990" s="2"/>
      <c r="BQB1990" s="2"/>
      <c r="BQC1990" s="2"/>
      <c r="BQD1990" s="2"/>
      <c r="BQE1990" s="2"/>
      <c r="BQF1990" s="2"/>
      <c r="BQG1990" s="2"/>
      <c r="BQH1990" s="2"/>
      <c r="BQI1990" s="2"/>
      <c r="BQJ1990" s="2"/>
      <c r="BQK1990" s="2"/>
      <c r="BQL1990" s="2"/>
      <c r="BQM1990" s="2"/>
      <c r="BQN1990" s="2"/>
      <c r="BQO1990" s="2"/>
      <c r="BQP1990" s="2"/>
      <c r="BQQ1990" s="2"/>
      <c r="BQR1990" s="2"/>
      <c r="BQS1990" s="2"/>
      <c r="BQT1990" s="2"/>
      <c r="BQU1990" s="2"/>
      <c r="BQV1990" s="2"/>
      <c r="BQW1990" s="2"/>
      <c r="BQX1990" s="2"/>
      <c r="BQY1990" s="2"/>
      <c r="BQZ1990" s="2"/>
      <c r="BRA1990" s="2"/>
      <c r="BRB1990" s="2"/>
      <c r="BRC1990" s="2"/>
      <c r="BRD1990" s="2"/>
      <c r="BRE1990" s="2"/>
      <c r="BRF1990" s="2"/>
      <c r="BRG1990" s="2"/>
      <c r="BRH1990" s="2"/>
      <c r="BRI1990" s="2"/>
      <c r="BRJ1990" s="2"/>
      <c r="BRK1990" s="2"/>
      <c r="BRL1990" s="2"/>
      <c r="BRM1990" s="2"/>
      <c r="BRN1990" s="2"/>
      <c r="BRO1990" s="2"/>
      <c r="BRP1990" s="2"/>
      <c r="BRQ1990" s="2"/>
      <c r="BRR1990" s="2"/>
      <c r="BRS1990" s="2"/>
      <c r="BRT1990" s="2"/>
      <c r="BRU1990" s="2"/>
      <c r="BRV1990" s="2"/>
      <c r="BRW1990" s="2"/>
      <c r="BRX1990" s="2"/>
      <c r="BRY1990" s="2"/>
      <c r="BRZ1990" s="2"/>
      <c r="BSA1990" s="2"/>
      <c r="BSB1990" s="2"/>
      <c r="BSC1990" s="2"/>
      <c r="BSD1990" s="2"/>
      <c r="BSE1990" s="2"/>
      <c r="BSF1990" s="2"/>
      <c r="BSG1990" s="2"/>
      <c r="BSH1990" s="2"/>
      <c r="BSI1990" s="2"/>
      <c r="BSJ1990" s="2"/>
      <c r="BSK1990" s="2"/>
      <c r="BSL1990" s="2"/>
      <c r="BSM1990" s="2"/>
      <c r="BSN1990" s="2"/>
      <c r="BSO1990" s="2"/>
      <c r="BSP1990" s="2"/>
      <c r="BSQ1990" s="2"/>
      <c r="BSR1990" s="2"/>
      <c r="BSS1990" s="2"/>
      <c r="BST1990" s="2"/>
      <c r="BSU1990" s="2"/>
      <c r="BSV1990" s="2"/>
      <c r="BSW1990" s="2"/>
      <c r="BSX1990" s="2"/>
      <c r="BSY1990" s="2"/>
      <c r="BSZ1990" s="2"/>
      <c r="BTA1990" s="2"/>
      <c r="BTB1990" s="2"/>
      <c r="BTC1990" s="2"/>
      <c r="BTD1990" s="2"/>
      <c r="BTE1990" s="2"/>
      <c r="BTF1990" s="2"/>
      <c r="BTG1990" s="2"/>
      <c r="BTH1990" s="2"/>
      <c r="BTI1990" s="2"/>
      <c r="BTJ1990" s="2"/>
      <c r="BTK1990" s="2"/>
      <c r="BTL1990" s="2"/>
      <c r="BTM1990" s="2"/>
      <c r="BTN1990" s="2"/>
      <c r="BTO1990" s="2"/>
      <c r="BTP1990" s="2"/>
      <c r="BTQ1990" s="2"/>
      <c r="BTR1990" s="2"/>
      <c r="BTS1990" s="2"/>
      <c r="BTT1990" s="2"/>
      <c r="BTU1990" s="2"/>
      <c r="BTV1990" s="2"/>
      <c r="BTW1990" s="2"/>
      <c r="BTX1990" s="2"/>
      <c r="BTY1990" s="2"/>
      <c r="BTZ1990" s="2"/>
      <c r="BUA1990" s="2"/>
      <c r="BUB1990" s="2"/>
      <c r="BUC1990" s="2"/>
      <c r="BUD1990" s="2"/>
      <c r="BUE1990" s="2"/>
      <c r="BUF1990" s="2"/>
      <c r="BUG1990" s="2"/>
      <c r="BUH1990" s="2"/>
      <c r="BUI1990" s="2"/>
      <c r="BUJ1990" s="2"/>
      <c r="BUK1990" s="2"/>
      <c r="BUL1990" s="2"/>
      <c r="BUM1990" s="2"/>
      <c r="BUN1990" s="2"/>
      <c r="BUO1990" s="2"/>
      <c r="BUP1990" s="2"/>
      <c r="BUQ1990" s="2"/>
      <c r="BUR1990" s="2"/>
      <c r="BUS1990" s="2"/>
      <c r="BUT1990" s="2"/>
      <c r="BUU1990" s="2"/>
      <c r="BUV1990" s="2"/>
      <c r="BUW1990" s="2"/>
      <c r="BUX1990" s="2"/>
      <c r="BUY1990" s="2"/>
      <c r="BUZ1990" s="2"/>
      <c r="BVA1990" s="2"/>
      <c r="BVB1990" s="2"/>
      <c r="BVC1990" s="2"/>
      <c r="BVD1990" s="2"/>
      <c r="BVE1990" s="2"/>
      <c r="BVF1990" s="2"/>
      <c r="BVG1990" s="2"/>
      <c r="BVH1990" s="2"/>
      <c r="BVI1990" s="2"/>
      <c r="BVJ1990" s="2"/>
      <c r="BVK1990" s="2"/>
      <c r="BVL1990" s="2"/>
      <c r="BVM1990" s="2"/>
      <c r="BVN1990" s="2"/>
      <c r="BVO1990" s="2"/>
      <c r="BVP1990" s="2"/>
      <c r="BVQ1990" s="2"/>
      <c r="BVR1990" s="2"/>
      <c r="BVS1990" s="2"/>
      <c r="BVT1990" s="2"/>
      <c r="BVU1990" s="2"/>
      <c r="BVV1990" s="2"/>
      <c r="BVW1990" s="2"/>
      <c r="BVX1990" s="2"/>
      <c r="BVY1990" s="2"/>
      <c r="BVZ1990" s="2"/>
      <c r="BWA1990" s="2"/>
      <c r="BWB1990" s="2"/>
      <c r="BWC1990" s="2"/>
      <c r="BWD1990" s="2"/>
      <c r="BWE1990" s="2"/>
      <c r="BWF1990" s="2"/>
      <c r="BWG1990" s="2"/>
      <c r="BWH1990" s="2"/>
      <c r="BWI1990" s="2"/>
      <c r="BWJ1990" s="2"/>
      <c r="BWK1990" s="2"/>
      <c r="BWL1990" s="2"/>
      <c r="BWM1990" s="2"/>
      <c r="BWN1990" s="2"/>
      <c r="BWO1990" s="2"/>
      <c r="BWP1990" s="2"/>
      <c r="BWQ1990" s="2"/>
      <c r="BWR1990" s="2"/>
      <c r="BWS1990" s="2"/>
      <c r="BWT1990" s="2"/>
      <c r="BWU1990" s="2"/>
      <c r="BWV1990" s="2"/>
      <c r="BWW1990" s="2"/>
      <c r="BWX1990" s="2"/>
      <c r="BWY1990" s="2"/>
      <c r="BWZ1990" s="2"/>
      <c r="BXA1990" s="2"/>
      <c r="BXB1990" s="2"/>
      <c r="BXC1990" s="2"/>
      <c r="BXD1990" s="2"/>
      <c r="BXE1990" s="2"/>
      <c r="BXF1990" s="2"/>
      <c r="BXG1990" s="2"/>
      <c r="BXH1990" s="2"/>
      <c r="BXI1990" s="2"/>
      <c r="BXJ1990" s="2"/>
      <c r="BXK1990" s="2"/>
      <c r="BXL1990" s="2"/>
      <c r="BXM1990" s="2"/>
      <c r="BXN1990" s="2"/>
      <c r="BXO1990" s="2"/>
      <c r="BXP1990" s="2"/>
      <c r="BXQ1990" s="2"/>
      <c r="BXR1990" s="2"/>
      <c r="BXS1990" s="2"/>
      <c r="BXT1990" s="2"/>
      <c r="BXU1990" s="2"/>
      <c r="BXV1990" s="2"/>
      <c r="BXW1990" s="2"/>
      <c r="BXX1990" s="2"/>
      <c r="BXY1990" s="2"/>
      <c r="BXZ1990" s="2"/>
      <c r="BYA1990" s="2"/>
      <c r="BYB1990" s="2"/>
      <c r="BYC1990" s="2"/>
      <c r="BYD1990" s="2"/>
      <c r="BYE1990" s="2"/>
      <c r="BYF1990" s="2"/>
      <c r="BYG1990" s="2"/>
      <c r="BYH1990" s="2"/>
      <c r="BYI1990" s="2"/>
      <c r="BYJ1990" s="2"/>
      <c r="BYK1990" s="2"/>
      <c r="BYL1990" s="2"/>
      <c r="BYM1990" s="2"/>
      <c r="BYN1990" s="2"/>
      <c r="BYO1990" s="2"/>
      <c r="BYP1990" s="2"/>
      <c r="BYQ1990" s="2"/>
      <c r="BYR1990" s="2"/>
      <c r="BYS1990" s="2"/>
      <c r="BYT1990" s="2"/>
      <c r="BYU1990" s="2"/>
      <c r="BYV1990" s="2"/>
      <c r="BYW1990" s="2"/>
      <c r="BYX1990" s="2"/>
      <c r="BYY1990" s="2"/>
      <c r="BYZ1990" s="2"/>
      <c r="BZA1990" s="2"/>
      <c r="BZB1990" s="2"/>
      <c r="BZC1990" s="2"/>
      <c r="BZD1990" s="2"/>
      <c r="BZE1990" s="2"/>
      <c r="BZF1990" s="2"/>
      <c r="BZG1990" s="2"/>
      <c r="BZH1990" s="2"/>
      <c r="BZI1990" s="2"/>
      <c r="BZJ1990" s="2"/>
      <c r="BZK1990" s="2"/>
      <c r="BZL1990" s="2"/>
      <c r="BZM1990" s="2"/>
      <c r="BZN1990" s="2"/>
      <c r="BZO1990" s="2"/>
      <c r="BZP1990" s="2"/>
      <c r="BZQ1990" s="2"/>
      <c r="BZR1990" s="2"/>
      <c r="BZS1990" s="2"/>
      <c r="BZT1990" s="2"/>
      <c r="BZU1990" s="2"/>
      <c r="BZV1990" s="2"/>
      <c r="BZW1990" s="2"/>
      <c r="BZX1990" s="2"/>
      <c r="BZY1990" s="2"/>
      <c r="BZZ1990" s="2"/>
      <c r="CAA1990" s="2"/>
      <c r="CAB1990" s="2"/>
      <c r="CAC1990" s="2"/>
      <c r="CAD1990" s="2"/>
      <c r="CAE1990" s="2"/>
      <c r="CAF1990" s="2"/>
      <c r="CAG1990" s="2"/>
      <c r="CAH1990" s="2"/>
      <c r="CAI1990" s="2"/>
      <c r="CAJ1990" s="2"/>
      <c r="CAK1990" s="2"/>
      <c r="CAL1990" s="2"/>
      <c r="CAM1990" s="2"/>
      <c r="CAN1990" s="2"/>
      <c r="CAO1990" s="2"/>
      <c r="CAP1990" s="2"/>
      <c r="CAQ1990" s="2"/>
      <c r="CAR1990" s="2"/>
      <c r="CAS1990" s="2"/>
      <c r="CAT1990" s="2"/>
      <c r="CAU1990" s="2"/>
      <c r="CAV1990" s="2"/>
      <c r="CAW1990" s="2"/>
      <c r="CAX1990" s="2"/>
      <c r="CAY1990" s="2"/>
      <c r="CAZ1990" s="2"/>
      <c r="CBA1990" s="2"/>
      <c r="CBB1990" s="2"/>
      <c r="CBC1990" s="2"/>
      <c r="CBD1990" s="2"/>
      <c r="CBE1990" s="2"/>
      <c r="CBF1990" s="2"/>
      <c r="CBG1990" s="2"/>
      <c r="CBH1990" s="2"/>
      <c r="CBI1990" s="2"/>
      <c r="CBJ1990" s="2"/>
      <c r="CBK1990" s="2"/>
      <c r="CBL1990" s="2"/>
      <c r="CBM1990" s="2"/>
      <c r="CBN1990" s="2"/>
      <c r="CBO1990" s="2"/>
      <c r="CBP1990" s="2"/>
      <c r="CBQ1990" s="2"/>
      <c r="CBR1990" s="2"/>
      <c r="CBS1990" s="2"/>
      <c r="CBT1990" s="2"/>
      <c r="CBU1990" s="2"/>
      <c r="CBV1990" s="2"/>
      <c r="CBW1990" s="2"/>
      <c r="CBX1990" s="2"/>
      <c r="CBY1990" s="2"/>
      <c r="CBZ1990" s="2"/>
      <c r="CCA1990" s="2"/>
      <c r="CCB1990" s="2"/>
      <c r="CCC1990" s="2"/>
      <c r="CCD1990" s="2"/>
      <c r="CCE1990" s="2"/>
      <c r="CCF1990" s="2"/>
      <c r="CCG1990" s="2"/>
      <c r="CCH1990" s="2"/>
      <c r="CCI1990" s="2"/>
      <c r="CCJ1990" s="2"/>
      <c r="CCK1990" s="2"/>
      <c r="CCL1990" s="2"/>
      <c r="CCM1990" s="2"/>
      <c r="CCN1990" s="2"/>
      <c r="CCO1990" s="2"/>
      <c r="CCP1990" s="2"/>
      <c r="CCQ1990" s="2"/>
      <c r="CCR1990" s="2"/>
      <c r="CCS1990" s="2"/>
      <c r="CCT1990" s="2"/>
      <c r="CCU1990" s="2"/>
      <c r="CCV1990" s="2"/>
      <c r="CCW1990" s="2"/>
      <c r="CCX1990" s="2"/>
      <c r="CCY1990" s="2"/>
      <c r="CCZ1990" s="2"/>
      <c r="CDA1990" s="2"/>
      <c r="CDB1990" s="2"/>
      <c r="CDC1990" s="2"/>
      <c r="CDD1990" s="2"/>
      <c r="CDE1990" s="2"/>
      <c r="CDF1990" s="2"/>
      <c r="CDG1990" s="2"/>
      <c r="CDH1990" s="2"/>
      <c r="CDI1990" s="2"/>
      <c r="CDJ1990" s="2"/>
      <c r="CDK1990" s="2"/>
      <c r="CDL1990" s="2"/>
      <c r="CDM1990" s="2"/>
      <c r="CDN1990" s="2"/>
      <c r="CDO1990" s="2"/>
      <c r="CDP1990" s="2"/>
      <c r="CDQ1990" s="2"/>
      <c r="CDR1990" s="2"/>
      <c r="CDS1990" s="2"/>
      <c r="CDT1990" s="2"/>
      <c r="CDU1990" s="2"/>
      <c r="CDV1990" s="2"/>
      <c r="CDW1990" s="2"/>
      <c r="CDX1990" s="2"/>
      <c r="CDY1990" s="2"/>
      <c r="CDZ1990" s="2"/>
      <c r="CEA1990" s="2"/>
      <c r="CEB1990" s="2"/>
      <c r="CEC1990" s="2"/>
      <c r="CED1990" s="2"/>
      <c r="CEE1990" s="2"/>
      <c r="CEF1990" s="2"/>
      <c r="CEG1990" s="2"/>
      <c r="CEH1990" s="2"/>
      <c r="CEI1990" s="2"/>
      <c r="CEJ1990" s="2"/>
      <c r="CEK1990" s="2"/>
      <c r="CEL1990" s="2"/>
      <c r="CEM1990" s="2"/>
      <c r="CEN1990" s="2"/>
      <c r="CEO1990" s="2"/>
      <c r="CEP1990" s="2"/>
      <c r="CEQ1990" s="2"/>
      <c r="CER1990" s="2"/>
      <c r="CES1990" s="2"/>
      <c r="CET1990" s="2"/>
      <c r="CEU1990" s="2"/>
      <c r="CEV1990" s="2"/>
      <c r="CEW1990" s="2"/>
      <c r="CEX1990" s="2"/>
      <c r="CEY1990" s="2"/>
      <c r="CEZ1990" s="2"/>
      <c r="CFA1990" s="2"/>
      <c r="CFB1990" s="2"/>
      <c r="CFC1990" s="2"/>
      <c r="CFD1990" s="2"/>
      <c r="CFE1990" s="2"/>
      <c r="CFF1990" s="2"/>
      <c r="CFG1990" s="2"/>
      <c r="CFH1990" s="2"/>
      <c r="CFI1990" s="2"/>
      <c r="CFJ1990" s="2"/>
      <c r="CFK1990" s="2"/>
      <c r="CFL1990" s="2"/>
      <c r="CFM1990" s="2"/>
      <c r="CFN1990" s="2"/>
      <c r="CFO1990" s="2"/>
      <c r="CFP1990" s="2"/>
      <c r="CFQ1990" s="2"/>
      <c r="CFR1990" s="2"/>
      <c r="CFS1990" s="2"/>
      <c r="CFT1990" s="2"/>
      <c r="CFU1990" s="2"/>
      <c r="CFV1990" s="2"/>
      <c r="CFW1990" s="2"/>
      <c r="CFX1990" s="2"/>
      <c r="CFY1990" s="2"/>
      <c r="CFZ1990" s="2"/>
      <c r="CGA1990" s="2"/>
      <c r="CGB1990" s="2"/>
      <c r="CGC1990" s="2"/>
      <c r="CGD1990" s="2"/>
      <c r="CGE1990" s="2"/>
      <c r="CGF1990" s="2"/>
      <c r="CGG1990" s="2"/>
      <c r="CGH1990" s="2"/>
      <c r="CGI1990" s="2"/>
      <c r="CGJ1990" s="2"/>
      <c r="CGK1990" s="2"/>
      <c r="CGL1990" s="2"/>
      <c r="CGM1990" s="2"/>
      <c r="CGN1990" s="2"/>
      <c r="CGO1990" s="2"/>
      <c r="CGP1990" s="2"/>
      <c r="CGQ1990" s="2"/>
      <c r="CGR1990" s="2"/>
      <c r="CGS1990" s="2"/>
      <c r="CGT1990" s="2"/>
      <c r="CGU1990" s="2"/>
      <c r="CGV1990" s="2"/>
      <c r="CGW1990" s="2"/>
      <c r="CGX1990" s="2"/>
      <c r="CGY1990" s="2"/>
      <c r="CGZ1990" s="2"/>
      <c r="CHA1990" s="2"/>
      <c r="CHB1990" s="2"/>
      <c r="CHC1990" s="2"/>
      <c r="CHD1990" s="2"/>
      <c r="CHE1990" s="2"/>
      <c r="CHF1990" s="2"/>
      <c r="CHG1990" s="2"/>
      <c r="CHH1990" s="2"/>
      <c r="CHI1990" s="2"/>
      <c r="CHJ1990" s="2"/>
      <c r="CHK1990" s="2"/>
      <c r="CHL1990" s="2"/>
      <c r="CHM1990" s="2"/>
      <c r="CHN1990" s="2"/>
      <c r="CHO1990" s="2"/>
      <c r="CHP1990" s="2"/>
      <c r="CHQ1990" s="2"/>
      <c r="CHR1990" s="2"/>
      <c r="CHS1990" s="2"/>
      <c r="CHT1990" s="2"/>
      <c r="CHU1990" s="2"/>
      <c r="CHV1990" s="2"/>
      <c r="CHW1990" s="2"/>
      <c r="CHX1990" s="2"/>
      <c r="CHY1990" s="2"/>
      <c r="CHZ1990" s="2"/>
      <c r="CIA1990" s="2"/>
      <c r="CIB1990" s="2"/>
      <c r="CIC1990" s="2"/>
      <c r="CID1990" s="2"/>
      <c r="CIE1990" s="2"/>
      <c r="CIF1990" s="2"/>
      <c r="CIG1990" s="2"/>
      <c r="CIH1990" s="2"/>
      <c r="CII1990" s="2"/>
      <c r="CIJ1990" s="2"/>
      <c r="CIK1990" s="2"/>
      <c r="CIL1990" s="2"/>
      <c r="CIM1990" s="2"/>
      <c r="CIN1990" s="2"/>
      <c r="CIO1990" s="2"/>
      <c r="CIP1990" s="2"/>
      <c r="CIQ1990" s="2"/>
      <c r="CIR1990" s="2"/>
      <c r="CIS1990" s="2"/>
      <c r="CIT1990" s="2"/>
      <c r="CIU1990" s="2"/>
      <c r="CIV1990" s="2"/>
      <c r="CIW1990" s="2"/>
      <c r="CIX1990" s="2"/>
      <c r="CIY1990" s="2"/>
      <c r="CIZ1990" s="2"/>
      <c r="CJA1990" s="2"/>
      <c r="CJB1990" s="2"/>
      <c r="CJC1990" s="2"/>
      <c r="CJD1990" s="2"/>
      <c r="CJE1990" s="2"/>
      <c r="CJF1990" s="2"/>
      <c r="CJG1990" s="2"/>
      <c r="CJH1990" s="2"/>
      <c r="CJI1990" s="2"/>
      <c r="CJJ1990" s="2"/>
      <c r="CJK1990" s="2"/>
      <c r="CJL1990" s="2"/>
      <c r="CJM1990" s="2"/>
      <c r="CJN1990" s="2"/>
      <c r="CJO1990" s="2"/>
      <c r="CJP1990" s="2"/>
      <c r="CJQ1990" s="2"/>
      <c r="CJR1990" s="2"/>
      <c r="CJS1990" s="2"/>
      <c r="CJT1990" s="2"/>
      <c r="CJU1990" s="2"/>
      <c r="CJV1990" s="2"/>
      <c r="CJW1990" s="2"/>
      <c r="CJX1990" s="2"/>
      <c r="CJY1990" s="2"/>
      <c r="CJZ1990" s="2"/>
      <c r="CKA1990" s="2"/>
      <c r="CKB1990" s="2"/>
      <c r="CKC1990" s="2"/>
      <c r="CKD1990" s="2"/>
      <c r="CKE1990" s="2"/>
      <c r="CKF1990" s="2"/>
      <c r="CKG1990" s="2"/>
      <c r="CKH1990" s="2"/>
      <c r="CKI1990" s="2"/>
      <c r="CKJ1990" s="2"/>
      <c r="CKK1990" s="2"/>
      <c r="CKL1990" s="2"/>
      <c r="CKM1990" s="2"/>
      <c r="CKN1990" s="2"/>
      <c r="CKO1990" s="2"/>
      <c r="CKP1990" s="2"/>
      <c r="CKQ1990" s="2"/>
      <c r="CKR1990" s="2"/>
      <c r="CKS1990" s="2"/>
      <c r="CKT1990" s="2"/>
      <c r="CKU1990" s="2"/>
      <c r="CKV1990" s="2"/>
      <c r="CKW1990" s="2"/>
      <c r="CKX1990" s="2"/>
      <c r="CKY1990" s="2"/>
      <c r="CKZ1990" s="2"/>
      <c r="CLA1990" s="2"/>
      <c r="CLB1990" s="2"/>
      <c r="CLC1990" s="2"/>
      <c r="CLD1990" s="2"/>
      <c r="CLE1990" s="2"/>
      <c r="CLF1990" s="2"/>
      <c r="CLG1990" s="2"/>
      <c r="CLH1990" s="2"/>
      <c r="CLI1990" s="2"/>
      <c r="CLJ1990" s="2"/>
      <c r="CLK1990" s="2"/>
      <c r="CLL1990" s="2"/>
      <c r="CLM1990" s="2"/>
      <c r="CLN1990" s="2"/>
      <c r="CLO1990" s="2"/>
      <c r="CLP1990" s="2"/>
      <c r="CLQ1990" s="2"/>
      <c r="CLR1990" s="2"/>
      <c r="CLS1990" s="2"/>
      <c r="CLT1990" s="2"/>
      <c r="CLU1990" s="2"/>
      <c r="CLV1990" s="2"/>
      <c r="CLW1990" s="2"/>
      <c r="CLX1990" s="2"/>
      <c r="CLY1990" s="2"/>
      <c r="CLZ1990" s="2"/>
      <c r="CMA1990" s="2"/>
      <c r="CMB1990" s="2"/>
      <c r="CMC1990" s="2"/>
      <c r="CMD1990" s="2"/>
      <c r="CME1990" s="2"/>
      <c r="CMF1990" s="2"/>
      <c r="CMG1990" s="2"/>
      <c r="CMH1990" s="2"/>
      <c r="CMI1990" s="2"/>
      <c r="CMJ1990" s="2"/>
      <c r="CMK1990" s="2"/>
      <c r="CML1990" s="2"/>
      <c r="CMM1990" s="2"/>
      <c r="CMN1990" s="2"/>
      <c r="CMO1990" s="2"/>
      <c r="CMP1990" s="2"/>
      <c r="CMQ1990" s="2"/>
      <c r="CMR1990" s="2"/>
      <c r="CMS1990" s="2"/>
      <c r="CMT1990" s="2"/>
      <c r="CMU1990" s="2"/>
      <c r="CMV1990" s="2"/>
      <c r="CMW1990" s="2"/>
      <c r="CMX1990" s="2"/>
      <c r="CMY1990" s="2"/>
      <c r="CMZ1990" s="2"/>
      <c r="CNA1990" s="2"/>
      <c r="CNB1990" s="2"/>
      <c r="CNC1990" s="2"/>
      <c r="CND1990" s="2"/>
      <c r="CNE1990" s="2"/>
      <c r="CNF1990" s="2"/>
      <c r="CNG1990" s="2"/>
      <c r="CNH1990" s="2"/>
      <c r="CNI1990" s="2"/>
      <c r="CNJ1990" s="2"/>
      <c r="CNK1990" s="2"/>
      <c r="CNL1990" s="2"/>
      <c r="CNM1990" s="2"/>
      <c r="CNN1990" s="2"/>
      <c r="CNO1990" s="2"/>
      <c r="CNP1990" s="2"/>
      <c r="CNQ1990" s="2"/>
      <c r="CNR1990" s="2"/>
      <c r="CNS1990" s="2"/>
      <c r="CNT1990" s="2"/>
      <c r="CNU1990" s="2"/>
      <c r="CNV1990" s="2"/>
      <c r="CNW1990" s="2"/>
      <c r="CNX1990" s="2"/>
      <c r="CNY1990" s="2"/>
      <c r="CNZ1990" s="2"/>
      <c r="COA1990" s="2"/>
      <c r="COB1990" s="2"/>
      <c r="COC1990" s="2"/>
      <c r="COD1990" s="2"/>
      <c r="COE1990" s="2"/>
      <c r="COF1990" s="2"/>
      <c r="COG1990" s="2"/>
      <c r="COH1990" s="2"/>
      <c r="COI1990" s="2"/>
      <c r="COJ1990" s="2"/>
      <c r="COK1990" s="2"/>
      <c r="COL1990" s="2"/>
      <c r="COM1990" s="2"/>
      <c r="CON1990" s="2"/>
      <c r="COO1990" s="2"/>
      <c r="COP1990" s="2"/>
      <c r="COQ1990" s="2"/>
      <c r="COR1990" s="2"/>
      <c r="COS1990" s="2"/>
      <c r="COT1990" s="2"/>
      <c r="COU1990" s="2"/>
      <c r="COV1990" s="2"/>
      <c r="COW1990" s="2"/>
      <c r="COX1990" s="2"/>
      <c r="COY1990" s="2"/>
      <c r="COZ1990" s="2"/>
      <c r="CPA1990" s="2"/>
      <c r="CPB1990" s="2"/>
      <c r="CPC1990" s="2"/>
      <c r="CPD1990" s="2"/>
      <c r="CPE1990" s="2"/>
      <c r="CPF1990" s="2"/>
      <c r="CPG1990" s="2"/>
      <c r="CPH1990" s="2"/>
      <c r="CPI1990" s="2"/>
      <c r="CPJ1990" s="2"/>
      <c r="CPK1990" s="2"/>
      <c r="CPL1990" s="2"/>
      <c r="CPM1990" s="2"/>
      <c r="CPN1990" s="2"/>
      <c r="CPO1990" s="2"/>
      <c r="CPP1990" s="2"/>
      <c r="CPQ1990" s="2"/>
      <c r="CPR1990" s="2"/>
      <c r="CPS1990" s="2"/>
      <c r="CPT1990" s="2"/>
      <c r="CPU1990" s="2"/>
      <c r="CPV1990" s="2"/>
      <c r="CPW1990" s="2"/>
      <c r="CPX1990" s="2"/>
      <c r="CPY1990" s="2"/>
      <c r="CPZ1990" s="2"/>
      <c r="CQA1990" s="2"/>
      <c r="CQB1990" s="2"/>
      <c r="CQC1990" s="2"/>
      <c r="CQD1990" s="2"/>
      <c r="CQE1990" s="2"/>
      <c r="CQF1990" s="2"/>
      <c r="CQG1990" s="2"/>
      <c r="CQH1990" s="2"/>
      <c r="CQI1990" s="2"/>
      <c r="CQJ1990" s="2"/>
      <c r="CQK1990" s="2"/>
      <c r="CQL1990" s="2"/>
      <c r="CQM1990" s="2"/>
      <c r="CQN1990" s="2"/>
      <c r="CQO1990" s="2"/>
      <c r="CQP1990" s="2"/>
      <c r="CQQ1990" s="2"/>
      <c r="CQR1990" s="2"/>
      <c r="CQS1990" s="2"/>
      <c r="CQT1990" s="2"/>
      <c r="CQU1990" s="2"/>
      <c r="CQV1990" s="2"/>
      <c r="CQW1990" s="2"/>
      <c r="CQX1990" s="2"/>
      <c r="CQY1990" s="2"/>
      <c r="CQZ1990" s="2"/>
      <c r="CRA1990" s="2"/>
      <c r="CRB1990" s="2"/>
      <c r="CRC1990" s="2"/>
      <c r="CRD1990" s="2"/>
      <c r="CRE1990" s="2"/>
      <c r="CRF1990" s="2"/>
      <c r="CRG1990" s="2"/>
      <c r="CRH1990" s="2"/>
      <c r="CRI1990" s="2"/>
      <c r="CRJ1990" s="2"/>
      <c r="CRK1990" s="2"/>
      <c r="CRL1990" s="2"/>
      <c r="CRM1990" s="2"/>
      <c r="CRN1990" s="2"/>
      <c r="CRO1990" s="2"/>
      <c r="CRP1990" s="2"/>
      <c r="CRQ1990" s="2"/>
      <c r="CRR1990" s="2"/>
      <c r="CRS1990" s="2"/>
      <c r="CRT1990" s="2"/>
      <c r="CRU1990" s="2"/>
      <c r="CRV1990" s="2"/>
      <c r="CRW1990" s="2"/>
      <c r="CRX1990" s="2"/>
      <c r="CRY1990" s="2"/>
      <c r="CRZ1990" s="2"/>
      <c r="CSA1990" s="2"/>
      <c r="CSB1990" s="2"/>
      <c r="CSC1990" s="2"/>
      <c r="CSD1990" s="2"/>
      <c r="CSE1990" s="2"/>
      <c r="CSF1990" s="2"/>
      <c r="CSG1990" s="2"/>
      <c r="CSH1990" s="2"/>
      <c r="CSI1990" s="2"/>
      <c r="CSJ1990" s="2"/>
      <c r="CSK1990" s="2"/>
      <c r="CSL1990" s="2"/>
      <c r="CSM1990" s="2"/>
      <c r="CSN1990" s="2"/>
      <c r="CSO1990" s="2"/>
      <c r="CSP1990" s="2"/>
      <c r="CSQ1990" s="2"/>
      <c r="CSR1990" s="2"/>
      <c r="CSS1990" s="2"/>
      <c r="CST1990" s="2"/>
      <c r="CSU1990" s="2"/>
      <c r="CSV1990" s="2"/>
      <c r="CSW1990" s="2"/>
      <c r="CSX1990" s="2"/>
      <c r="CSY1990" s="2"/>
      <c r="CSZ1990" s="2"/>
      <c r="CTA1990" s="2"/>
      <c r="CTB1990" s="2"/>
      <c r="CTC1990" s="2"/>
      <c r="CTD1990" s="2"/>
      <c r="CTE1990" s="2"/>
      <c r="CTF1990" s="2"/>
      <c r="CTG1990" s="2"/>
      <c r="CTH1990" s="2"/>
      <c r="CTI1990" s="2"/>
      <c r="CTJ1990" s="2"/>
      <c r="CTK1990" s="2"/>
      <c r="CTL1990" s="2"/>
      <c r="CTM1990" s="2"/>
      <c r="CTN1990" s="2"/>
      <c r="CTO1990" s="2"/>
      <c r="CTP1990" s="2"/>
      <c r="CTQ1990" s="2"/>
      <c r="CTR1990" s="2"/>
      <c r="CTS1990" s="2"/>
      <c r="CTT1990" s="2"/>
      <c r="CTU1990" s="2"/>
      <c r="CTV1990" s="2"/>
      <c r="CTW1990" s="2"/>
      <c r="CTX1990" s="2"/>
      <c r="CTY1990" s="2"/>
      <c r="CTZ1990" s="2"/>
      <c r="CUA1990" s="2"/>
    </row>
    <row r="1991" s="3" customFormat="1" ht="28.5" spans="1:2575">
      <c r="A1991" s="31" t="s">
        <v>78</v>
      </c>
      <c r="B1991" s="14">
        <v>1</v>
      </c>
      <c r="C1991" s="14"/>
      <c r="D1991" s="14"/>
      <c r="E1991" s="14"/>
      <c r="F1991" s="14"/>
      <c r="G1991" s="14"/>
      <c r="H1991" s="14"/>
      <c r="I1991" s="14">
        <f t="shared" ref="I1991:N1991" si="58">I1992</f>
        <v>560</v>
      </c>
      <c r="J1991" s="14">
        <f t="shared" si="58"/>
        <v>560</v>
      </c>
      <c r="K1991" s="14">
        <f t="shared" si="58"/>
        <v>180</v>
      </c>
      <c r="L1991" s="14">
        <f t="shared" si="58"/>
        <v>80</v>
      </c>
      <c r="M1991" s="14">
        <f t="shared" si="58"/>
        <v>0</v>
      </c>
      <c r="N1991" s="14">
        <f t="shared" si="58"/>
        <v>300</v>
      </c>
      <c r="O1991" s="14"/>
      <c r="P1991" s="14"/>
      <c r="Q1991" s="14"/>
      <c r="R1991" s="14"/>
      <c r="S1991" s="14"/>
      <c r="T1991" s="14"/>
      <c r="U1991" s="14"/>
      <c r="V1991" s="14"/>
      <c r="W1991" s="14"/>
      <c r="X1991" s="14"/>
      <c r="Y1991" s="14"/>
      <c r="Z1991" s="14"/>
      <c r="AA1991" s="14"/>
      <c r="AB1991" s="14"/>
      <c r="AC1991" s="2"/>
      <c r="AD1991" s="2"/>
      <c r="AE1991" s="2"/>
      <c r="AF1991" s="2"/>
      <c r="AJ1991" s="2"/>
      <c r="AK1991" s="2"/>
      <c r="AL1991" s="2"/>
      <c r="AM1991" s="2"/>
      <c r="AN1991" s="2"/>
      <c r="AO1991" s="2"/>
      <c r="AP1991" s="2"/>
      <c r="AQ1991" s="2"/>
      <c r="AR1991" s="2"/>
      <c r="AS1991" s="2"/>
      <c r="AT1991" s="2"/>
      <c r="AU1991" s="2"/>
      <c r="AV1991" s="2"/>
      <c r="AW1991" s="2"/>
      <c r="AX1991" s="2"/>
      <c r="AY1991" s="2"/>
      <c r="AZ1991" s="2"/>
      <c r="BA1991" s="2"/>
      <c r="BB1991" s="2"/>
      <c r="BC1991" s="2"/>
      <c r="BD1991" s="2"/>
      <c r="BE1991" s="2"/>
      <c r="BF1991" s="2"/>
      <c r="BG1991" s="2"/>
      <c r="BH1991" s="2"/>
      <c r="BI1991" s="2"/>
      <c r="BJ1991" s="2"/>
      <c r="BK1991" s="2"/>
      <c r="BL1991" s="2"/>
      <c r="BM1991" s="2"/>
      <c r="BN1991" s="2"/>
      <c r="BO1991" s="2"/>
      <c r="BP1991" s="2"/>
      <c r="BQ1991" s="2"/>
      <c r="BR1991" s="2"/>
      <c r="BS1991" s="2"/>
      <c r="BT1991" s="2"/>
      <c r="BU1991" s="2"/>
      <c r="BV1991" s="2"/>
      <c r="BW1991" s="2"/>
      <c r="BX1991" s="2"/>
      <c r="BY1991" s="2"/>
      <c r="BZ1991" s="2"/>
      <c r="CA1991" s="2"/>
      <c r="CB1991" s="2"/>
      <c r="CC1991" s="2"/>
      <c r="CD1991" s="2"/>
      <c r="CE1991" s="2"/>
      <c r="CF1991" s="2"/>
      <c r="CG1991" s="2"/>
      <c r="CH1991" s="2"/>
      <c r="CI1991" s="2"/>
      <c r="CJ1991" s="2"/>
      <c r="CK1991" s="2"/>
      <c r="CL1991" s="2"/>
      <c r="CM1991" s="2"/>
      <c r="CN1991" s="2"/>
      <c r="CO1991" s="2"/>
      <c r="CP1991" s="2"/>
      <c r="CQ1991" s="2"/>
      <c r="CR1991" s="2"/>
      <c r="CS1991" s="2"/>
      <c r="CT1991" s="2"/>
      <c r="CU1991" s="2"/>
      <c r="CV1991" s="2"/>
      <c r="CW1991" s="2"/>
      <c r="CX1991" s="2"/>
      <c r="CY1991" s="2"/>
      <c r="CZ1991" s="2"/>
      <c r="DA1991" s="2"/>
      <c r="DB1991" s="2"/>
      <c r="DC1991" s="2"/>
      <c r="DD1991" s="2"/>
      <c r="DE1991" s="2"/>
      <c r="DF1991" s="2"/>
      <c r="DG1991" s="2"/>
      <c r="DH1991" s="2"/>
      <c r="DI1991" s="2"/>
      <c r="DJ1991" s="2"/>
      <c r="DK1991" s="2"/>
      <c r="DL1991" s="2"/>
      <c r="DM1991" s="2"/>
      <c r="DN1991" s="2"/>
      <c r="DO1991" s="2"/>
      <c r="DP1991" s="2"/>
      <c r="DQ1991" s="2"/>
      <c r="DR1991" s="2"/>
      <c r="DS1991" s="2"/>
      <c r="DT1991" s="2"/>
      <c r="DU1991" s="2"/>
      <c r="DV1991" s="2"/>
      <c r="DW1991" s="2"/>
      <c r="DX1991" s="2"/>
      <c r="DY1991" s="2"/>
      <c r="DZ1991" s="2"/>
      <c r="EA1991" s="2"/>
      <c r="EB1991" s="2"/>
      <c r="EC1991" s="2"/>
      <c r="ED1991" s="2"/>
      <c r="EE1991" s="2"/>
      <c r="EF1991" s="2"/>
      <c r="EG1991" s="2"/>
      <c r="EH1991" s="2"/>
      <c r="EI1991" s="2"/>
      <c r="EJ1991" s="2"/>
      <c r="EK1991" s="2"/>
      <c r="EL1991" s="2"/>
      <c r="EM1991" s="2"/>
      <c r="EN1991" s="2"/>
      <c r="EO1991" s="2"/>
      <c r="EP1991" s="2"/>
      <c r="EQ1991" s="2"/>
      <c r="ER1991" s="2"/>
      <c r="ES1991" s="2"/>
      <c r="ET1991" s="2"/>
      <c r="EU1991" s="2"/>
      <c r="EV1991" s="2"/>
      <c r="EW1991" s="2"/>
      <c r="EX1991" s="2"/>
      <c r="EY1991" s="2"/>
      <c r="EZ1991" s="2"/>
      <c r="FA1991" s="2"/>
      <c r="FB1991" s="2"/>
      <c r="FC1991" s="2"/>
      <c r="FD1991" s="2"/>
      <c r="FE1991" s="2"/>
      <c r="FF1991" s="2"/>
      <c r="FG1991" s="2"/>
      <c r="FH1991" s="2"/>
      <c r="FI1991" s="2"/>
      <c r="FJ1991" s="2"/>
      <c r="FK1991" s="2"/>
      <c r="FL1991" s="2"/>
      <c r="FM1991" s="2"/>
      <c r="FN1991" s="2"/>
      <c r="FO1991" s="2"/>
      <c r="FP1991" s="2"/>
      <c r="FQ1991" s="2"/>
      <c r="FR1991" s="2"/>
      <c r="FS1991" s="2"/>
      <c r="FT1991" s="2"/>
      <c r="FU1991" s="2"/>
      <c r="FV1991" s="2"/>
      <c r="FW1991" s="2"/>
      <c r="FX1991" s="2"/>
      <c r="FY1991" s="2"/>
      <c r="FZ1991" s="2"/>
      <c r="GA1991" s="2"/>
      <c r="GB1991" s="2"/>
      <c r="GC1991" s="2"/>
      <c r="GD1991" s="2"/>
      <c r="GE1991" s="2"/>
      <c r="GF1991" s="2"/>
      <c r="GG1991" s="2"/>
      <c r="GH1991" s="2"/>
      <c r="GI1991" s="2"/>
      <c r="GJ1991" s="2"/>
      <c r="GK1991" s="2"/>
      <c r="GL1991" s="2"/>
      <c r="GM1991" s="2"/>
      <c r="GN1991" s="2"/>
      <c r="GO1991" s="2"/>
      <c r="GP1991" s="2"/>
      <c r="GQ1991" s="2"/>
      <c r="GR1991" s="2"/>
      <c r="GS1991" s="2"/>
      <c r="GT1991" s="2"/>
      <c r="GU1991" s="2"/>
      <c r="GV1991" s="2"/>
      <c r="GW1991" s="2"/>
      <c r="GX1991" s="2"/>
      <c r="GY1991" s="2"/>
      <c r="GZ1991" s="2"/>
      <c r="HA1991" s="2"/>
      <c r="HB1991" s="2"/>
      <c r="HC1991" s="2"/>
      <c r="HD1991" s="2"/>
      <c r="HE1991" s="2"/>
      <c r="HF1991" s="2"/>
      <c r="HG1991" s="2"/>
      <c r="HH1991" s="2"/>
      <c r="HI1991" s="2"/>
      <c r="HJ1991" s="2"/>
      <c r="HK1991" s="2"/>
      <c r="HL1991" s="2"/>
      <c r="HM1991" s="2"/>
      <c r="HN1991" s="2"/>
      <c r="HO1991" s="2"/>
      <c r="HP1991" s="2"/>
      <c r="HQ1991" s="2"/>
      <c r="HR1991" s="2"/>
      <c r="HS1991" s="2"/>
      <c r="HT1991" s="2"/>
      <c r="HU1991" s="2"/>
      <c r="HV1991" s="2"/>
      <c r="HW1991" s="2"/>
      <c r="HX1991" s="2"/>
      <c r="HY1991" s="2"/>
      <c r="HZ1991" s="2"/>
      <c r="IA1991" s="2"/>
      <c r="IB1991" s="2"/>
      <c r="IC1991" s="2"/>
      <c r="ID1991" s="2"/>
      <c r="IE1991" s="2"/>
      <c r="IF1991" s="2"/>
      <c r="IG1991" s="2"/>
      <c r="IH1991" s="2"/>
      <c r="II1991" s="2"/>
      <c r="IJ1991" s="2"/>
      <c r="IK1991" s="2"/>
      <c r="IL1991" s="2"/>
      <c r="IM1991" s="2"/>
      <c r="IN1991" s="2"/>
      <c r="IO1991" s="2"/>
      <c r="IP1991" s="2"/>
      <c r="IQ1991" s="2"/>
      <c r="IR1991" s="2"/>
      <c r="IS1991" s="2"/>
      <c r="IT1991" s="2"/>
      <c r="IU1991" s="2"/>
      <c r="IV1991" s="2"/>
      <c r="IW1991" s="2"/>
      <c r="IX1991" s="2"/>
      <c r="IY1991" s="2"/>
      <c r="IZ1991" s="2"/>
      <c r="JA1991" s="2"/>
      <c r="JB1991" s="2"/>
      <c r="JC1991" s="2"/>
      <c r="JD1991" s="2"/>
      <c r="JE1991" s="2"/>
      <c r="JF1991" s="2"/>
      <c r="JG1991" s="2"/>
      <c r="JH1991" s="2"/>
      <c r="JI1991" s="2"/>
      <c r="JJ1991" s="2"/>
      <c r="JK1991" s="2"/>
      <c r="JL1991" s="2"/>
      <c r="JM1991" s="2"/>
      <c r="JN1991" s="2"/>
      <c r="JO1991" s="2"/>
      <c r="JP1991" s="2"/>
      <c r="JQ1991" s="2"/>
      <c r="JR1991" s="2"/>
      <c r="JS1991" s="2"/>
      <c r="JT1991" s="2"/>
      <c r="JU1991" s="2"/>
      <c r="JV1991" s="2"/>
      <c r="JW1991" s="2"/>
      <c r="JX1991" s="2"/>
      <c r="JY1991" s="2"/>
      <c r="JZ1991" s="2"/>
      <c r="KA1991" s="2"/>
      <c r="KB1991" s="2"/>
      <c r="KC1991" s="2"/>
      <c r="KD1991" s="2"/>
      <c r="KE1991" s="2"/>
      <c r="KF1991" s="2"/>
      <c r="KG1991" s="2"/>
      <c r="KH1991" s="2"/>
      <c r="KI1991" s="2"/>
      <c r="KJ1991" s="2"/>
      <c r="KK1991" s="2"/>
      <c r="KL1991" s="2"/>
      <c r="KM1991" s="2"/>
      <c r="KN1991" s="2"/>
      <c r="KO1991" s="2"/>
      <c r="KP1991" s="2"/>
      <c r="KQ1991" s="2"/>
      <c r="KR1991" s="2"/>
      <c r="KS1991" s="2"/>
      <c r="KT1991" s="2"/>
      <c r="KU1991" s="2"/>
      <c r="KV1991" s="2"/>
      <c r="KW1991" s="2"/>
      <c r="KX1991" s="2"/>
      <c r="KY1991" s="2"/>
      <c r="KZ1991" s="2"/>
      <c r="LA1991" s="2"/>
      <c r="LB1991" s="2"/>
      <c r="LC1991" s="2"/>
      <c r="LD1991" s="2"/>
      <c r="LE1991" s="2"/>
      <c r="LF1991" s="2"/>
      <c r="LG1991" s="2"/>
      <c r="LH1991" s="2"/>
      <c r="LI1991" s="2"/>
      <c r="LJ1991" s="2"/>
      <c r="LK1991" s="2"/>
      <c r="LL1991" s="2"/>
      <c r="LM1991" s="2"/>
      <c r="LN1991" s="2"/>
      <c r="LO1991" s="2"/>
      <c r="LP1991" s="2"/>
      <c r="LQ1991" s="2"/>
      <c r="LR1991" s="2"/>
      <c r="LS1991" s="2"/>
      <c r="LT1991" s="2"/>
      <c r="LU1991" s="2"/>
      <c r="LV1991" s="2"/>
      <c r="LW1991" s="2"/>
      <c r="LX1991" s="2"/>
      <c r="LY1991" s="2"/>
      <c r="LZ1991" s="2"/>
      <c r="MA1991" s="2"/>
      <c r="MB1991" s="2"/>
      <c r="MC1991" s="2"/>
      <c r="MD1991" s="2"/>
      <c r="ME1991" s="2"/>
      <c r="MF1991" s="2"/>
      <c r="MG1991" s="2"/>
      <c r="MH1991" s="2"/>
      <c r="MI1991" s="2"/>
      <c r="MJ1991" s="2"/>
      <c r="MK1991" s="2"/>
      <c r="ML1991" s="2"/>
      <c r="MM1991" s="2"/>
      <c r="MN1991" s="2"/>
      <c r="MO1991" s="2"/>
      <c r="MP1991" s="2"/>
      <c r="MQ1991" s="2"/>
      <c r="MR1991" s="2"/>
      <c r="MS1991" s="2"/>
      <c r="MT1991" s="2"/>
      <c r="MU1991" s="2"/>
      <c r="MV1991" s="2"/>
      <c r="MW1991" s="2"/>
      <c r="MX1991" s="2"/>
      <c r="MY1991" s="2"/>
      <c r="MZ1991" s="2"/>
      <c r="NA1991" s="2"/>
      <c r="NB1991" s="2"/>
      <c r="NC1991" s="2"/>
      <c r="ND1991" s="2"/>
      <c r="NE1991" s="2"/>
      <c r="NF1991" s="2"/>
      <c r="NG1991" s="2"/>
      <c r="NH1991" s="2"/>
      <c r="NI1991" s="2"/>
      <c r="NJ1991" s="2"/>
      <c r="NK1991" s="2"/>
      <c r="NL1991" s="2"/>
      <c r="NM1991" s="2"/>
      <c r="NN1991" s="2"/>
      <c r="NO1991" s="2"/>
      <c r="NP1991" s="2"/>
      <c r="NQ1991" s="2"/>
      <c r="NR1991" s="2"/>
      <c r="NS1991" s="2"/>
      <c r="NT1991" s="2"/>
      <c r="NU1991" s="2"/>
      <c r="NV1991" s="2"/>
      <c r="NW1991" s="2"/>
      <c r="NX1991" s="2"/>
      <c r="NY1991" s="2"/>
      <c r="NZ1991" s="2"/>
      <c r="OA1991" s="2"/>
      <c r="OB1991" s="2"/>
      <c r="OC1991" s="2"/>
      <c r="OD1991" s="2"/>
      <c r="OE1991" s="2"/>
      <c r="OF1991" s="2"/>
      <c r="OG1991" s="2"/>
      <c r="OH1991" s="2"/>
      <c r="OI1991" s="2"/>
      <c r="OJ1991" s="2"/>
      <c r="OK1991" s="2"/>
      <c r="OL1991" s="2"/>
      <c r="OM1991" s="2"/>
      <c r="ON1991" s="2"/>
      <c r="OO1991" s="2"/>
      <c r="OP1991" s="2"/>
      <c r="OQ1991" s="2"/>
      <c r="OR1991" s="2"/>
      <c r="OS1991" s="2"/>
      <c r="OT1991" s="2"/>
      <c r="OU1991" s="2"/>
      <c r="OV1991" s="2"/>
      <c r="OW1991" s="2"/>
      <c r="OX1991" s="2"/>
      <c r="OY1991" s="2"/>
      <c r="OZ1991" s="2"/>
      <c r="PA1991" s="2"/>
      <c r="PB1991" s="2"/>
      <c r="PC1991" s="2"/>
      <c r="PD1991" s="2"/>
      <c r="PE1991" s="2"/>
      <c r="PF1991" s="2"/>
      <c r="PG1991" s="2"/>
      <c r="PH1991" s="2"/>
      <c r="PI1991" s="2"/>
      <c r="PJ1991" s="2"/>
      <c r="PK1991" s="2"/>
      <c r="PL1991" s="2"/>
      <c r="PM1991" s="2"/>
      <c r="PN1991" s="2"/>
      <c r="PO1991" s="2"/>
      <c r="PP1991" s="2"/>
      <c r="PQ1991" s="2"/>
      <c r="PR1991" s="2"/>
      <c r="PS1991" s="2"/>
      <c r="PT1991" s="2"/>
      <c r="PU1991" s="2"/>
      <c r="PV1991" s="2"/>
      <c r="PW1991" s="2"/>
      <c r="PX1991" s="2"/>
      <c r="PY1991" s="2"/>
      <c r="PZ1991" s="2"/>
      <c r="QA1991" s="2"/>
      <c r="QB1991" s="2"/>
      <c r="QC1991" s="2"/>
      <c r="QD1991" s="2"/>
      <c r="QE1991" s="2"/>
      <c r="QF1991" s="2"/>
      <c r="QG1991" s="2"/>
      <c r="QH1991" s="2"/>
      <c r="QI1991" s="2"/>
      <c r="QJ1991" s="2"/>
      <c r="QK1991" s="2"/>
      <c r="QL1991" s="2"/>
      <c r="QM1991" s="2"/>
      <c r="QN1991" s="2"/>
      <c r="QO1991" s="2"/>
      <c r="QP1991" s="2"/>
      <c r="QQ1991" s="2"/>
      <c r="QR1991" s="2"/>
      <c r="QS1991" s="2"/>
      <c r="QT1991" s="2"/>
      <c r="QU1991" s="2"/>
      <c r="QV1991" s="2"/>
      <c r="QW1991" s="2"/>
      <c r="QX1991" s="2"/>
      <c r="QY1991" s="2"/>
      <c r="QZ1991" s="2"/>
      <c r="RA1991" s="2"/>
      <c r="RB1991" s="2"/>
      <c r="RC1991" s="2"/>
      <c r="RD1991" s="2"/>
      <c r="RE1991" s="2"/>
      <c r="RF1991" s="2"/>
      <c r="RG1991" s="2"/>
      <c r="RH1991" s="2"/>
      <c r="RI1991" s="2"/>
      <c r="RJ1991" s="2"/>
      <c r="RK1991" s="2"/>
      <c r="RL1991" s="2"/>
      <c r="RM1991" s="2"/>
      <c r="RN1991" s="2"/>
      <c r="RO1991" s="2"/>
      <c r="RP1991" s="2"/>
      <c r="RQ1991" s="2"/>
      <c r="RR1991" s="2"/>
      <c r="RS1991" s="2"/>
      <c r="RT1991" s="2"/>
      <c r="RU1991" s="2"/>
      <c r="RV1991" s="2"/>
      <c r="RW1991" s="2"/>
      <c r="RX1991" s="2"/>
      <c r="RY1991" s="2"/>
      <c r="RZ1991" s="2"/>
      <c r="SA1991" s="2"/>
      <c r="SB1991" s="2"/>
      <c r="SC1991" s="2"/>
      <c r="SD1991" s="2"/>
      <c r="SE1991" s="2"/>
      <c r="SF1991" s="2"/>
      <c r="SG1991" s="2"/>
      <c r="SH1991" s="2"/>
      <c r="SI1991" s="2"/>
      <c r="SJ1991" s="2"/>
      <c r="SK1991" s="2"/>
      <c r="SL1991" s="2"/>
      <c r="SM1991" s="2"/>
      <c r="SN1991" s="2"/>
      <c r="SO1991" s="2"/>
      <c r="SP1991" s="2"/>
      <c r="SQ1991" s="2"/>
      <c r="SR1991" s="2"/>
      <c r="SS1991" s="2"/>
      <c r="ST1991" s="2"/>
      <c r="SU1991" s="2"/>
      <c r="SV1991" s="2"/>
      <c r="SW1991" s="2"/>
      <c r="SX1991" s="2"/>
      <c r="SY1991" s="2"/>
      <c r="SZ1991" s="2"/>
      <c r="TA1991" s="2"/>
      <c r="TB1991" s="2"/>
      <c r="TC1991" s="2"/>
      <c r="TD1991" s="2"/>
      <c r="TE1991" s="2"/>
      <c r="TF1991" s="2"/>
      <c r="TG1991" s="2"/>
      <c r="TH1991" s="2"/>
      <c r="TI1991" s="2"/>
      <c r="TJ1991" s="2"/>
      <c r="TK1991" s="2"/>
      <c r="TL1991" s="2"/>
      <c r="TM1991" s="2"/>
      <c r="TN1991" s="2"/>
      <c r="TO1991" s="2"/>
      <c r="TP1991" s="2"/>
      <c r="TQ1991" s="2"/>
      <c r="TR1991" s="2"/>
      <c r="TS1991" s="2"/>
      <c r="TT1991" s="2"/>
      <c r="TU1991" s="2"/>
      <c r="TV1991" s="2"/>
      <c r="TW1991" s="2"/>
      <c r="TX1991" s="2"/>
      <c r="TY1991" s="2"/>
      <c r="TZ1991" s="2"/>
      <c r="UA1991" s="2"/>
      <c r="UB1991" s="2"/>
      <c r="UC1991" s="2"/>
      <c r="UD1991" s="2"/>
      <c r="UE1991" s="2"/>
      <c r="UF1991" s="2"/>
      <c r="UG1991" s="2"/>
      <c r="UH1991" s="2"/>
      <c r="UI1991" s="2"/>
      <c r="UJ1991" s="2"/>
      <c r="UK1991" s="2"/>
      <c r="UL1991" s="2"/>
      <c r="UM1991" s="2"/>
      <c r="UN1991" s="2"/>
      <c r="UO1991" s="2"/>
      <c r="UP1991" s="2"/>
      <c r="UQ1991" s="2"/>
      <c r="UR1991" s="2"/>
      <c r="US1991" s="2"/>
      <c r="UT1991" s="2"/>
      <c r="UU1991" s="2"/>
      <c r="UV1991" s="2"/>
      <c r="UW1991" s="2"/>
      <c r="UX1991" s="2"/>
      <c r="UY1991" s="2"/>
      <c r="UZ1991" s="2"/>
      <c r="VA1991" s="2"/>
      <c r="VB1991" s="2"/>
      <c r="VC1991" s="2"/>
      <c r="VD1991" s="2"/>
      <c r="VE1991" s="2"/>
      <c r="VF1991" s="2"/>
      <c r="VG1991" s="2"/>
      <c r="VH1991" s="2"/>
      <c r="VI1991" s="2"/>
      <c r="VJ1991" s="2"/>
      <c r="VK1991" s="2"/>
      <c r="VL1991" s="2"/>
      <c r="VM1991" s="2"/>
      <c r="VN1991" s="2"/>
      <c r="VO1991" s="2"/>
      <c r="VP1991" s="2"/>
      <c r="VQ1991" s="2"/>
      <c r="VR1991" s="2"/>
      <c r="VS1991" s="2"/>
      <c r="VT1991" s="2"/>
      <c r="VU1991" s="2"/>
      <c r="VV1991" s="2"/>
      <c r="VW1991" s="2"/>
      <c r="VX1991" s="2"/>
      <c r="VY1991" s="2"/>
      <c r="VZ1991" s="2"/>
      <c r="WA1991" s="2"/>
      <c r="WB1991" s="2"/>
      <c r="WC1991" s="2"/>
      <c r="WD1991" s="2"/>
      <c r="WE1991" s="2"/>
      <c r="WF1991" s="2"/>
      <c r="WG1991" s="2"/>
      <c r="WH1991" s="2"/>
      <c r="WI1991" s="2"/>
      <c r="WJ1991" s="2"/>
      <c r="WK1991" s="2"/>
      <c r="WL1991" s="2"/>
      <c r="WM1991" s="2"/>
      <c r="WN1991" s="2"/>
      <c r="WO1991" s="2"/>
      <c r="WP1991" s="2"/>
      <c r="WQ1991" s="2"/>
      <c r="WR1991" s="2"/>
      <c r="WS1991" s="2"/>
      <c r="WT1991" s="2"/>
      <c r="WU1991" s="2"/>
      <c r="WV1991" s="2"/>
      <c r="WW1991" s="2"/>
      <c r="WX1991" s="2"/>
      <c r="WY1991" s="2"/>
      <c r="WZ1991" s="2"/>
      <c r="XA1991" s="2"/>
      <c r="XB1991" s="2"/>
      <c r="XC1991" s="2"/>
      <c r="XD1991" s="2"/>
      <c r="XE1991" s="2"/>
      <c r="XF1991" s="2"/>
      <c r="XG1991" s="2"/>
      <c r="XH1991" s="2"/>
      <c r="XI1991" s="2"/>
      <c r="XJ1991" s="2"/>
      <c r="XK1991" s="2"/>
      <c r="XL1991" s="2"/>
      <c r="XM1991" s="2"/>
      <c r="XN1991" s="2"/>
      <c r="XO1991" s="2"/>
      <c r="XP1991" s="2"/>
      <c r="XQ1991" s="2"/>
      <c r="XR1991" s="2"/>
      <c r="XS1991" s="2"/>
      <c r="XT1991" s="2"/>
      <c r="XU1991" s="2"/>
      <c r="XV1991" s="2"/>
      <c r="XW1991" s="2"/>
      <c r="XX1991" s="2"/>
      <c r="XY1991" s="2"/>
      <c r="XZ1991" s="2"/>
      <c r="YA1991" s="2"/>
      <c r="YB1991" s="2"/>
      <c r="YC1991" s="2"/>
      <c r="YD1991" s="2"/>
      <c r="YE1991" s="2"/>
      <c r="YF1991" s="2"/>
      <c r="YG1991" s="2"/>
      <c r="YH1991" s="2"/>
      <c r="YI1991" s="2"/>
      <c r="YJ1991" s="2"/>
      <c r="YK1991" s="2"/>
      <c r="YL1991" s="2"/>
      <c r="YM1991" s="2"/>
      <c r="YN1991" s="2"/>
      <c r="YO1991" s="2"/>
      <c r="YP1991" s="2"/>
      <c r="YQ1991" s="2"/>
      <c r="YR1991" s="2"/>
      <c r="YS1991" s="2"/>
      <c r="YT1991" s="2"/>
      <c r="YU1991" s="2"/>
      <c r="YV1991" s="2"/>
      <c r="YW1991" s="2"/>
      <c r="YX1991" s="2"/>
      <c r="YY1991" s="2"/>
      <c r="YZ1991" s="2"/>
      <c r="ZA1991" s="2"/>
      <c r="ZB1991" s="2"/>
      <c r="ZC1991" s="2"/>
      <c r="ZD1991" s="2"/>
      <c r="ZE1991" s="2"/>
      <c r="ZF1991" s="2"/>
      <c r="ZG1991" s="2"/>
      <c r="ZH1991" s="2"/>
      <c r="ZI1991" s="2"/>
      <c r="ZJ1991" s="2"/>
      <c r="ZK1991" s="2"/>
      <c r="ZL1991" s="2"/>
      <c r="ZM1991" s="2"/>
      <c r="ZN1991" s="2"/>
      <c r="ZO1991" s="2"/>
      <c r="ZP1991" s="2"/>
      <c r="ZQ1991" s="2"/>
      <c r="ZR1991" s="2"/>
      <c r="ZS1991" s="2"/>
      <c r="ZT1991" s="2"/>
      <c r="ZU1991" s="2"/>
      <c r="ZV1991" s="2"/>
      <c r="ZW1991" s="2"/>
      <c r="ZX1991" s="2"/>
      <c r="ZY1991" s="2"/>
      <c r="ZZ1991" s="2"/>
      <c r="AAA1991" s="2"/>
      <c r="AAB1991" s="2"/>
      <c r="AAC1991" s="2"/>
      <c r="AAD1991" s="2"/>
      <c r="AAE1991" s="2"/>
      <c r="AAF1991" s="2"/>
      <c r="AAG1991" s="2"/>
      <c r="AAH1991" s="2"/>
      <c r="AAI1991" s="2"/>
      <c r="AAJ1991" s="2"/>
      <c r="AAK1991" s="2"/>
      <c r="AAL1991" s="2"/>
      <c r="AAM1991" s="2"/>
      <c r="AAN1991" s="2"/>
      <c r="AAO1991" s="2"/>
      <c r="AAP1991" s="2"/>
      <c r="AAQ1991" s="2"/>
      <c r="AAR1991" s="2"/>
      <c r="AAS1991" s="2"/>
      <c r="AAT1991" s="2"/>
      <c r="AAU1991" s="2"/>
      <c r="AAV1991" s="2"/>
      <c r="AAW1991" s="2"/>
      <c r="AAX1991" s="2"/>
      <c r="AAY1991" s="2"/>
      <c r="AAZ1991" s="2"/>
      <c r="ABA1991" s="2"/>
      <c r="ABB1991" s="2"/>
      <c r="ABC1991" s="2"/>
      <c r="ABD1991" s="2"/>
      <c r="ABE1991" s="2"/>
      <c r="ABF1991" s="2"/>
      <c r="ABG1991" s="2"/>
      <c r="ABH1991" s="2"/>
      <c r="ABI1991" s="2"/>
      <c r="ABJ1991" s="2"/>
      <c r="ABK1991" s="2"/>
      <c r="ABL1991" s="2"/>
      <c r="ABM1991" s="2"/>
      <c r="ABN1991" s="2"/>
      <c r="ABO1991" s="2"/>
      <c r="ABP1991" s="2"/>
      <c r="ABQ1991" s="2"/>
      <c r="ABR1991" s="2"/>
      <c r="ABS1991" s="2"/>
      <c r="ABT1991" s="2"/>
      <c r="ABU1991" s="2"/>
      <c r="ABV1991" s="2"/>
      <c r="ABW1991" s="2"/>
      <c r="ABX1991" s="2"/>
      <c r="ABY1991" s="2"/>
      <c r="ABZ1991" s="2"/>
      <c r="ACA1991" s="2"/>
      <c r="ACB1991" s="2"/>
      <c r="ACC1991" s="2"/>
      <c r="ACD1991" s="2"/>
      <c r="ACE1991" s="2"/>
      <c r="ACF1991" s="2"/>
      <c r="ACG1991" s="2"/>
      <c r="ACH1991" s="2"/>
      <c r="ACI1991" s="2"/>
      <c r="ACJ1991" s="2"/>
      <c r="ACK1991" s="2"/>
      <c r="ACL1991" s="2"/>
      <c r="ACM1991" s="2"/>
      <c r="ACN1991" s="2"/>
      <c r="ACO1991" s="2"/>
      <c r="ACP1991" s="2"/>
      <c r="ACQ1991" s="2"/>
      <c r="ACR1991" s="2"/>
      <c r="ACS1991" s="2"/>
      <c r="ACT1991" s="2"/>
      <c r="ACU1991" s="2"/>
      <c r="ACV1991" s="2"/>
      <c r="ACW1991" s="2"/>
      <c r="ACX1991" s="2"/>
      <c r="ACY1991" s="2"/>
      <c r="ACZ1991" s="2"/>
      <c r="ADA1991" s="2"/>
      <c r="ADB1991" s="2"/>
      <c r="ADC1991" s="2"/>
      <c r="ADD1991" s="2"/>
      <c r="ADE1991" s="2"/>
      <c r="ADF1991" s="2"/>
      <c r="ADG1991" s="2"/>
      <c r="ADH1991" s="2"/>
      <c r="ADI1991" s="2"/>
      <c r="ADJ1991" s="2"/>
      <c r="ADK1991" s="2"/>
      <c r="ADL1991" s="2"/>
      <c r="ADM1991" s="2"/>
      <c r="ADN1991" s="2"/>
      <c r="ADO1991" s="2"/>
      <c r="ADP1991" s="2"/>
      <c r="ADQ1991" s="2"/>
      <c r="ADR1991" s="2"/>
      <c r="ADS1991" s="2"/>
      <c r="ADT1991" s="2"/>
      <c r="ADU1991" s="2"/>
      <c r="ADV1991" s="2"/>
      <c r="ADW1991" s="2"/>
      <c r="ADX1991" s="2"/>
      <c r="ADY1991" s="2"/>
      <c r="ADZ1991" s="2"/>
      <c r="AEA1991" s="2"/>
      <c r="AEB1991" s="2"/>
      <c r="AEC1991" s="2"/>
      <c r="AED1991" s="2"/>
      <c r="AEE1991" s="2"/>
      <c r="AEF1991" s="2"/>
      <c r="AEG1991" s="2"/>
      <c r="AEH1991" s="2"/>
      <c r="AEI1991" s="2"/>
      <c r="AEJ1991" s="2"/>
      <c r="AEK1991" s="2"/>
      <c r="AEL1991" s="2"/>
      <c r="AEM1991" s="2"/>
      <c r="AEN1991" s="2"/>
      <c r="AEO1991" s="2"/>
      <c r="AEP1991" s="2"/>
      <c r="AEQ1991" s="2"/>
      <c r="AER1991" s="2"/>
      <c r="AES1991" s="2"/>
      <c r="AET1991" s="2"/>
      <c r="AEU1991" s="2"/>
      <c r="AEV1991" s="2"/>
      <c r="AEW1991" s="2"/>
      <c r="AEX1991" s="2"/>
      <c r="AEY1991" s="2"/>
      <c r="AEZ1991" s="2"/>
      <c r="AFA1991" s="2"/>
      <c r="AFB1991" s="2"/>
      <c r="AFC1991" s="2"/>
      <c r="AFD1991" s="2"/>
      <c r="AFE1991" s="2"/>
      <c r="AFF1991" s="2"/>
      <c r="AFG1991" s="2"/>
      <c r="AFH1991" s="2"/>
      <c r="AFI1991" s="2"/>
      <c r="AFJ1991" s="2"/>
      <c r="AFK1991" s="2"/>
      <c r="AFL1991" s="2"/>
      <c r="AFM1991" s="2"/>
      <c r="AFN1991" s="2"/>
      <c r="AFO1991" s="2"/>
      <c r="AFP1991" s="2"/>
      <c r="AFQ1991" s="2"/>
      <c r="AFR1991" s="2"/>
      <c r="AFS1991" s="2"/>
      <c r="AFT1991" s="2"/>
      <c r="AFU1991" s="2"/>
      <c r="AFV1991" s="2"/>
      <c r="AFW1991" s="2"/>
      <c r="AFX1991" s="2"/>
      <c r="AFY1991" s="2"/>
      <c r="AFZ1991" s="2"/>
      <c r="AGA1991" s="2"/>
      <c r="AGB1991" s="2"/>
      <c r="AGC1991" s="2"/>
      <c r="AGD1991" s="2"/>
      <c r="AGE1991" s="2"/>
      <c r="AGF1991" s="2"/>
      <c r="AGG1991" s="2"/>
      <c r="AGH1991" s="2"/>
      <c r="AGI1991" s="2"/>
      <c r="AGJ1991" s="2"/>
      <c r="AGK1991" s="2"/>
      <c r="AGL1991" s="2"/>
      <c r="AGM1991" s="2"/>
      <c r="AGN1991" s="2"/>
      <c r="AGO1991" s="2"/>
      <c r="AGP1991" s="2"/>
      <c r="AGQ1991" s="2"/>
      <c r="AGR1991" s="2"/>
      <c r="AGS1991" s="2"/>
      <c r="AGT1991" s="2"/>
      <c r="AGU1991" s="2"/>
      <c r="AGV1991" s="2"/>
      <c r="AGW1991" s="2"/>
      <c r="AGX1991" s="2"/>
      <c r="AGY1991" s="2"/>
      <c r="AGZ1991" s="2"/>
      <c r="AHA1991" s="2"/>
      <c r="AHB1991" s="2"/>
      <c r="AHC1991" s="2"/>
      <c r="AHD1991" s="2"/>
      <c r="AHE1991" s="2"/>
      <c r="AHF1991" s="2"/>
      <c r="AHG1991" s="2"/>
      <c r="AHH1991" s="2"/>
      <c r="AHI1991" s="2"/>
      <c r="AHJ1991" s="2"/>
      <c r="AHK1991" s="2"/>
      <c r="AHL1991" s="2"/>
      <c r="AHM1991" s="2"/>
      <c r="AHN1991" s="2"/>
      <c r="AHO1991" s="2"/>
      <c r="AHP1991" s="2"/>
      <c r="AHQ1991" s="2"/>
      <c r="AHR1991" s="2"/>
      <c r="AHS1991" s="2"/>
      <c r="AHT1991" s="2"/>
      <c r="AHU1991" s="2"/>
      <c r="AHV1991" s="2"/>
      <c r="AHW1991" s="2"/>
      <c r="AHX1991" s="2"/>
      <c r="AHY1991" s="2"/>
      <c r="AHZ1991" s="2"/>
      <c r="AIA1991" s="2"/>
      <c r="AIB1991" s="2"/>
      <c r="AIC1991" s="2"/>
      <c r="AID1991" s="2"/>
      <c r="AIE1991" s="2"/>
      <c r="AIF1991" s="2"/>
      <c r="AIG1991" s="2"/>
      <c r="AIH1991" s="2"/>
      <c r="AII1991" s="2"/>
      <c r="AIJ1991" s="2"/>
      <c r="AIK1991" s="2"/>
      <c r="AIL1991" s="2"/>
      <c r="AIM1991" s="2"/>
      <c r="AIN1991" s="2"/>
      <c r="AIO1991" s="2"/>
      <c r="AIP1991" s="2"/>
      <c r="AIQ1991" s="2"/>
      <c r="AIR1991" s="2"/>
      <c r="AIS1991" s="2"/>
      <c r="AIT1991" s="2"/>
      <c r="AIU1991" s="2"/>
      <c r="AIV1991" s="2"/>
      <c r="AIW1991" s="2"/>
      <c r="AIX1991" s="2"/>
      <c r="AIY1991" s="2"/>
      <c r="AIZ1991" s="2"/>
      <c r="AJA1991" s="2"/>
      <c r="AJB1991" s="2"/>
      <c r="AJC1991" s="2"/>
      <c r="AJD1991" s="2"/>
      <c r="AJE1991" s="2"/>
      <c r="AJF1991" s="2"/>
      <c r="AJG1991" s="2"/>
      <c r="AJH1991" s="2"/>
      <c r="AJI1991" s="2"/>
      <c r="AJJ1991" s="2"/>
      <c r="AJK1991" s="2"/>
      <c r="AJL1991" s="2"/>
      <c r="AJM1991" s="2"/>
      <c r="AJN1991" s="2"/>
      <c r="AJO1991" s="2"/>
      <c r="AJP1991" s="2"/>
      <c r="AJQ1991" s="2"/>
      <c r="AJR1991" s="2"/>
      <c r="AJS1991" s="2"/>
      <c r="AJT1991" s="2"/>
      <c r="AJU1991" s="2"/>
      <c r="AJV1991" s="2"/>
      <c r="AJW1991" s="2"/>
      <c r="AJX1991" s="2"/>
      <c r="AJY1991" s="2"/>
      <c r="AJZ1991" s="2"/>
      <c r="AKA1991" s="2"/>
      <c r="AKB1991" s="2"/>
      <c r="AKC1991" s="2"/>
      <c r="AKD1991" s="2"/>
      <c r="AKE1991" s="2"/>
      <c r="AKF1991" s="2"/>
      <c r="AKG1991" s="2"/>
      <c r="AKH1991" s="2"/>
      <c r="AKI1991" s="2"/>
      <c r="AKJ1991" s="2"/>
      <c r="AKK1991" s="2"/>
      <c r="AKL1991" s="2"/>
      <c r="AKM1991" s="2"/>
      <c r="AKN1991" s="2"/>
      <c r="AKO1991" s="2"/>
      <c r="AKP1991" s="2"/>
      <c r="AKQ1991" s="2"/>
      <c r="AKR1991" s="2"/>
      <c r="AKS1991" s="2"/>
      <c r="AKT1991" s="2"/>
      <c r="AKU1991" s="2"/>
      <c r="AKV1991" s="2"/>
      <c r="AKW1991" s="2"/>
      <c r="AKX1991" s="2"/>
      <c r="AKY1991" s="2"/>
      <c r="AKZ1991" s="2"/>
      <c r="ALA1991" s="2"/>
      <c r="ALB1991" s="2"/>
      <c r="ALC1991" s="2"/>
      <c r="ALD1991" s="2"/>
      <c r="ALE1991" s="2"/>
      <c r="ALF1991" s="2"/>
      <c r="ALG1991" s="2"/>
      <c r="ALH1991" s="2"/>
      <c r="ALI1991" s="2"/>
      <c r="ALJ1991" s="2"/>
      <c r="ALK1991" s="2"/>
      <c r="ALL1991" s="2"/>
      <c r="ALM1991" s="2"/>
      <c r="ALN1991" s="2"/>
      <c r="ALO1991" s="2"/>
      <c r="ALP1991" s="2"/>
      <c r="ALQ1991" s="2"/>
      <c r="ALR1991" s="2"/>
      <c r="ALS1991" s="2"/>
      <c r="ALT1991" s="2"/>
      <c r="ALU1991" s="2"/>
      <c r="ALV1991" s="2"/>
      <c r="ALW1991" s="2"/>
      <c r="ALX1991" s="2"/>
      <c r="ALY1991" s="2"/>
      <c r="ALZ1991" s="2"/>
      <c r="AMA1991" s="2"/>
      <c r="AMB1991" s="2"/>
      <c r="AMC1991" s="2"/>
      <c r="AMD1991" s="2"/>
      <c r="AME1991" s="2"/>
      <c r="AMF1991" s="2"/>
      <c r="AMG1991" s="2"/>
      <c r="AMH1991" s="2"/>
      <c r="AMI1991" s="2"/>
      <c r="AMJ1991" s="2"/>
      <c r="AMK1991" s="2"/>
      <c r="AML1991" s="2"/>
      <c r="AMM1991" s="2"/>
      <c r="AMN1991" s="2"/>
      <c r="AMO1991" s="2"/>
      <c r="AMP1991" s="2"/>
      <c r="AMQ1991" s="2"/>
      <c r="AMR1991" s="2"/>
      <c r="AMS1991" s="2"/>
      <c r="AMT1991" s="2"/>
      <c r="AMU1991" s="2"/>
      <c r="AMV1991" s="2"/>
      <c r="AMW1991" s="2"/>
      <c r="AMX1991" s="2"/>
      <c r="AMY1991" s="2"/>
      <c r="AMZ1991" s="2"/>
      <c r="ANA1991" s="2"/>
      <c r="ANB1991" s="2"/>
      <c r="ANC1991" s="2"/>
      <c r="AND1991" s="2"/>
      <c r="ANE1991" s="2"/>
      <c r="ANF1991" s="2"/>
      <c r="ANG1991" s="2"/>
      <c r="ANH1991" s="2"/>
      <c r="ANI1991" s="2"/>
      <c r="ANJ1991" s="2"/>
      <c r="ANK1991" s="2"/>
      <c r="ANL1991" s="2"/>
      <c r="ANM1991" s="2"/>
      <c r="ANN1991" s="2"/>
      <c r="ANO1991" s="2"/>
      <c r="ANP1991" s="2"/>
      <c r="ANQ1991" s="2"/>
      <c r="ANR1991" s="2"/>
      <c r="ANS1991" s="2"/>
      <c r="ANT1991" s="2"/>
      <c r="ANU1991" s="2"/>
      <c r="ANV1991" s="2"/>
      <c r="ANW1991" s="2"/>
      <c r="ANX1991" s="2"/>
      <c r="ANY1991" s="2"/>
      <c r="ANZ1991" s="2"/>
      <c r="AOA1991" s="2"/>
      <c r="AOB1991" s="2"/>
      <c r="AOC1991" s="2"/>
      <c r="AOD1991" s="2"/>
      <c r="AOE1991" s="2"/>
      <c r="AOF1991" s="2"/>
      <c r="AOG1991" s="2"/>
      <c r="AOH1991" s="2"/>
      <c r="AOI1991" s="2"/>
      <c r="AOJ1991" s="2"/>
      <c r="AOK1991" s="2"/>
      <c r="AOL1991" s="2"/>
      <c r="AOM1991" s="2"/>
      <c r="AON1991" s="2"/>
      <c r="AOO1991" s="2"/>
      <c r="AOP1991" s="2"/>
      <c r="AOQ1991" s="2"/>
      <c r="AOR1991" s="2"/>
      <c r="AOS1991" s="2"/>
      <c r="AOT1991" s="2"/>
      <c r="AOU1991" s="2"/>
      <c r="AOV1991" s="2"/>
      <c r="AOW1991" s="2"/>
      <c r="AOX1991" s="2"/>
      <c r="AOY1991" s="2"/>
      <c r="AOZ1991" s="2"/>
      <c r="APA1991" s="2"/>
      <c r="APB1991" s="2"/>
      <c r="APC1991" s="2"/>
      <c r="APD1991" s="2"/>
      <c r="APE1991" s="2"/>
      <c r="APF1991" s="2"/>
      <c r="APG1991" s="2"/>
      <c r="APH1991" s="2"/>
      <c r="API1991" s="2"/>
      <c r="APJ1991" s="2"/>
      <c r="APK1991" s="2"/>
      <c r="APL1991" s="2"/>
      <c r="APM1991" s="2"/>
      <c r="APN1991" s="2"/>
      <c r="APO1991" s="2"/>
      <c r="APP1991" s="2"/>
      <c r="APQ1991" s="2"/>
      <c r="APR1991" s="2"/>
      <c r="APS1991" s="2"/>
      <c r="APT1991" s="2"/>
      <c r="APU1991" s="2"/>
      <c r="APV1991" s="2"/>
      <c r="APW1991" s="2"/>
      <c r="APX1991" s="2"/>
      <c r="APY1991" s="2"/>
      <c r="APZ1991" s="2"/>
      <c r="AQA1991" s="2"/>
      <c r="AQB1991" s="2"/>
      <c r="AQC1991" s="2"/>
      <c r="AQD1991" s="2"/>
      <c r="AQE1991" s="2"/>
      <c r="AQF1991" s="2"/>
      <c r="AQG1991" s="2"/>
      <c r="AQH1991" s="2"/>
      <c r="AQI1991" s="2"/>
      <c r="AQJ1991" s="2"/>
      <c r="AQK1991" s="2"/>
      <c r="AQL1991" s="2"/>
      <c r="AQM1991" s="2"/>
      <c r="AQN1991" s="2"/>
      <c r="AQO1991" s="2"/>
      <c r="AQP1991" s="2"/>
      <c r="AQQ1991" s="2"/>
      <c r="AQR1991" s="2"/>
      <c r="AQS1991" s="2"/>
      <c r="AQT1991" s="2"/>
      <c r="AQU1991" s="2"/>
      <c r="AQV1991" s="2"/>
      <c r="AQW1991" s="2"/>
      <c r="AQX1991" s="2"/>
      <c r="AQY1991" s="2"/>
      <c r="AQZ1991" s="2"/>
      <c r="ARA1991" s="2"/>
      <c r="ARB1991" s="2"/>
      <c r="ARC1991" s="2"/>
      <c r="ARD1991" s="2"/>
      <c r="ARE1991" s="2"/>
      <c r="ARF1991" s="2"/>
      <c r="ARG1991" s="2"/>
      <c r="ARH1991" s="2"/>
      <c r="ARI1991" s="2"/>
      <c r="ARJ1991" s="2"/>
      <c r="ARK1991" s="2"/>
      <c r="ARL1991" s="2"/>
      <c r="ARM1991" s="2"/>
      <c r="ARN1991" s="2"/>
      <c r="ARO1991" s="2"/>
      <c r="ARP1991" s="2"/>
      <c r="ARQ1991" s="2"/>
      <c r="ARR1991" s="2"/>
      <c r="ARS1991" s="2"/>
      <c r="ART1991" s="2"/>
      <c r="ARU1991" s="2"/>
      <c r="ARV1991" s="2"/>
      <c r="ARW1991" s="2"/>
      <c r="ARX1991" s="2"/>
      <c r="ARY1991" s="2"/>
      <c r="ARZ1991" s="2"/>
      <c r="ASA1991" s="2"/>
      <c r="ASB1991" s="2"/>
      <c r="ASC1991" s="2"/>
      <c r="ASD1991" s="2"/>
      <c r="ASE1991" s="2"/>
      <c r="ASF1991" s="2"/>
      <c r="ASG1991" s="2"/>
      <c r="ASH1991" s="2"/>
      <c r="ASI1991" s="2"/>
      <c r="ASJ1991" s="2"/>
      <c r="ASK1991" s="2"/>
      <c r="ASL1991" s="2"/>
      <c r="ASM1991" s="2"/>
      <c r="ASN1991" s="2"/>
      <c r="ASO1991" s="2"/>
      <c r="ASP1991" s="2"/>
      <c r="ASQ1991" s="2"/>
      <c r="ASR1991" s="2"/>
      <c r="ASS1991" s="2"/>
      <c r="AST1991" s="2"/>
      <c r="ASU1991" s="2"/>
      <c r="ASV1991" s="2"/>
      <c r="ASW1991" s="2"/>
      <c r="ASX1991" s="2"/>
      <c r="ASY1991" s="2"/>
      <c r="ASZ1991" s="2"/>
      <c r="ATA1991" s="2"/>
      <c r="ATB1991" s="2"/>
      <c r="ATC1991" s="2"/>
      <c r="ATD1991" s="2"/>
      <c r="ATE1991" s="2"/>
      <c r="ATF1991" s="2"/>
      <c r="ATG1991" s="2"/>
      <c r="ATH1991" s="2"/>
      <c r="ATI1991" s="2"/>
      <c r="ATJ1991" s="2"/>
      <c r="ATK1991" s="2"/>
      <c r="ATL1991" s="2"/>
      <c r="ATM1991" s="2"/>
      <c r="ATN1991" s="2"/>
      <c r="ATO1991" s="2"/>
      <c r="ATP1991" s="2"/>
      <c r="ATQ1991" s="2"/>
      <c r="ATR1991" s="2"/>
      <c r="ATS1991" s="2"/>
      <c r="ATT1991" s="2"/>
      <c r="ATU1991" s="2"/>
      <c r="ATV1991" s="2"/>
      <c r="ATW1991" s="2"/>
      <c r="ATX1991" s="2"/>
      <c r="ATY1991" s="2"/>
      <c r="ATZ1991" s="2"/>
      <c r="AUA1991" s="2"/>
      <c r="AUB1991" s="2"/>
      <c r="AUC1991" s="2"/>
      <c r="AUD1991" s="2"/>
      <c r="AUE1991" s="2"/>
      <c r="AUF1991" s="2"/>
      <c r="AUG1991" s="2"/>
      <c r="AUH1991" s="2"/>
      <c r="AUI1991" s="2"/>
      <c r="AUJ1991" s="2"/>
      <c r="AUK1991" s="2"/>
      <c r="AUL1991" s="2"/>
      <c r="AUM1991" s="2"/>
      <c r="AUN1991" s="2"/>
      <c r="AUO1991" s="2"/>
      <c r="AUP1991" s="2"/>
      <c r="AUQ1991" s="2"/>
      <c r="AUR1991" s="2"/>
      <c r="AUS1991" s="2"/>
      <c r="AUT1991" s="2"/>
      <c r="AUU1991" s="2"/>
      <c r="AUV1991" s="2"/>
      <c r="AUW1991" s="2"/>
      <c r="AUX1991" s="2"/>
      <c r="AUY1991" s="2"/>
      <c r="AUZ1991" s="2"/>
      <c r="AVA1991" s="2"/>
      <c r="AVB1991" s="2"/>
      <c r="AVC1991" s="2"/>
      <c r="AVD1991" s="2"/>
      <c r="AVE1991" s="2"/>
      <c r="AVF1991" s="2"/>
      <c r="AVG1991" s="2"/>
      <c r="AVH1991" s="2"/>
      <c r="AVI1991" s="2"/>
      <c r="AVJ1991" s="2"/>
      <c r="AVK1991" s="2"/>
      <c r="AVL1991" s="2"/>
      <c r="AVM1991" s="2"/>
      <c r="AVN1991" s="2"/>
      <c r="AVO1991" s="2"/>
      <c r="AVP1991" s="2"/>
      <c r="AVQ1991" s="2"/>
      <c r="AVR1991" s="2"/>
      <c r="AVS1991" s="2"/>
      <c r="AVT1991" s="2"/>
      <c r="AVU1991" s="2"/>
      <c r="AVV1991" s="2"/>
      <c r="AVW1991" s="2"/>
      <c r="AVX1991" s="2"/>
      <c r="AVY1991" s="2"/>
      <c r="AVZ1991" s="2"/>
      <c r="AWA1991" s="2"/>
      <c r="AWB1991" s="2"/>
      <c r="AWC1991" s="2"/>
      <c r="AWD1991" s="2"/>
      <c r="AWE1991" s="2"/>
      <c r="AWF1991" s="2"/>
      <c r="AWG1991" s="2"/>
      <c r="AWH1991" s="2"/>
      <c r="AWI1991" s="2"/>
      <c r="AWJ1991" s="2"/>
      <c r="AWK1991" s="2"/>
      <c r="AWL1991" s="2"/>
      <c r="AWM1991" s="2"/>
      <c r="AWN1991" s="2"/>
      <c r="AWO1991" s="2"/>
      <c r="AWP1991" s="2"/>
      <c r="AWQ1991" s="2"/>
      <c r="AWR1991" s="2"/>
      <c r="AWS1991" s="2"/>
      <c r="AWT1991" s="2"/>
      <c r="AWU1991" s="2"/>
      <c r="AWV1991" s="2"/>
      <c r="AWW1991" s="2"/>
      <c r="AWX1991" s="2"/>
      <c r="AWY1991" s="2"/>
      <c r="AWZ1991" s="2"/>
      <c r="AXA1991" s="2"/>
      <c r="AXB1991" s="2"/>
      <c r="AXC1991" s="2"/>
      <c r="AXD1991" s="2"/>
      <c r="AXE1991" s="2"/>
      <c r="AXF1991" s="2"/>
      <c r="AXG1991" s="2"/>
      <c r="AXH1991" s="2"/>
      <c r="AXI1991" s="2"/>
      <c r="AXJ1991" s="2"/>
      <c r="AXK1991" s="2"/>
      <c r="AXL1991" s="2"/>
      <c r="AXM1991" s="2"/>
      <c r="AXN1991" s="2"/>
      <c r="AXO1991" s="2"/>
      <c r="AXP1991" s="2"/>
      <c r="AXQ1991" s="2"/>
      <c r="AXR1991" s="2"/>
      <c r="AXS1991" s="2"/>
      <c r="AXT1991" s="2"/>
      <c r="AXU1991" s="2"/>
      <c r="AXV1991" s="2"/>
      <c r="AXW1991" s="2"/>
      <c r="AXX1991" s="2"/>
      <c r="AXY1991" s="2"/>
      <c r="AXZ1991" s="2"/>
      <c r="AYA1991" s="2"/>
      <c r="AYB1991" s="2"/>
      <c r="AYC1991" s="2"/>
      <c r="AYD1991" s="2"/>
      <c r="AYE1991" s="2"/>
      <c r="AYF1991" s="2"/>
      <c r="AYG1991" s="2"/>
      <c r="AYH1991" s="2"/>
      <c r="AYI1991" s="2"/>
      <c r="AYJ1991" s="2"/>
      <c r="AYK1991" s="2"/>
      <c r="AYL1991" s="2"/>
      <c r="AYM1991" s="2"/>
      <c r="AYN1991" s="2"/>
      <c r="AYO1991" s="2"/>
      <c r="AYP1991" s="2"/>
      <c r="AYQ1991" s="2"/>
      <c r="AYR1991" s="2"/>
      <c r="AYS1991" s="2"/>
      <c r="AYT1991" s="2"/>
      <c r="AYU1991" s="2"/>
      <c r="AYV1991" s="2"/>
      <c r="AYW1991" s="2"/>
      <c r="AYX1991" s="2"/>
      <c r="AYY1991" s="2"/>
      <c r="AYZ1991" s="2"/>
      <c r="AZA1991" s="2"/>
      <c r="AZB1991" s="2"/>
      <c r="AZC1991" s="2"/>
      <c r="AZD1991" s="2"/>
      <c r="AZE1991" s="2"/>
      <c r="AZF1991" s="2"/>
      <c r="AZG1991" s="2"/>
      <c r="AZH1991" s="2"/>
      <c r="AZI1991" s="2"/>
      <c r="AZJ1991" s="2"/>
      <c r="AZK1991" s="2"/>
      <c r="AZL1991" s="2"/>
      <c r="AZM1991" s="2"/>
      <c r="AZN1991" s="2"/>
      <c r="AZO1991" s="2"/>
      <c r="AZP1991" s="2"/>
      <c r="AZQ1991" s="2"/>
      <c r="AZR1991" s="2"/>
      <c r="AZS1991" s="2"/>
      <c r="AZT1991" s="2"/>
      <c r="AZU1991" s="2"/>
      <c r="AZV1991" s="2"/>
      <c r="AZW1991" s="2"/>
      <c r="AZX1991" s="2"/>
      <c r="AZY1991" s="2"/>
      <c r="AZZ1991" s="2"/>
      <c r="BAA1991" s="2"/>
      <c r="BAB1991" s="2"/>
      <c r="BAC1991" s="2"/>
      <c r="BAD1991" s="2"/>
      <c r="BAE1991" s="2"/>
      <c r="BAF1991" s="2"/>
      <c r="BAG1991" s="2"/>
      <c r="BAH1991" s="2"/>
      <c r="BAI1991" s="2"/>
      <c r="BAJ1991" s="2"/>
      <c r="BAK1991" s="2"/>
      <c r="BAL1991" s="2"/>
      <c r="BAM1991" s="2"/>
      <c r="BAN1991" s="2"/>
      <c r="BAO1991" s="2"/>
      <c r="BAP1991" s="2"/>
      <c r="BAQ1991" s="2"/>
      <c r="BAR1991" s="2"/>
      <c r="BAS1991" s="2"/>
      <c r="BAT1991" s="2"/>
      <c r="BAU1991" s="2"/>
      <c r="BAV1991" s="2"/>
      <c r="BAW1991" s="2"/>
      <c r="BAX1991" s="2"/>
      <c r="BAY1991" s="2"/>
      <c r="BAZ1991" s="2"/>
      <c r="BBA1991" s="2"/>
      <c r="BBB1991" s="2"/>
      <c r="BBC1991" s="2"/>
      <c r="BBD1991" s="2"/>
      <c r="BBE1991" s="2"/>
      <c r="BBF1991" s="2"/>
      <c r="BBG1991" s="2"/>
      <c r="BBH1991" s="2"/>
      <c r="BBI1991" s="2"/>
      <c r="BBJ1991" s="2"/>
      <c r="BBK1991" s="2"/>
      <c r="BBL1991" s="2"/>
      <c r="BBM1991" s="2"/>
      <c r="BBN1991" s="2"/>
      <c r="BBO1991" s="2"/>
      <c r="BBP1991" s="2"/>
      <c r="BBQ1991" s="2"/>
      <c r="BBR1991" s="2"/>
      <c r="BBS1991" s="2"/>
      <c r="BBT1991" s="2"/>
      <c r="BBU1991" s="2"/>
      <c r="BBV1991" s="2"/>
      <c r="BBW1991" s="2"/>
      <c r="BBX1991" s="2"/>
      <c r="BBY1991" s="2"/>
      <c r="BBZ1991" s="2"/>
      <c r="BCA1991" s="2"/>
      <c r="BCB1991" s="2"/>
      <c r="BCC1991" s="2"/>
      <c r="BCD1991" s="2"/>
      <c r="BCE1991" s="2"/>
      <c r="BCF1991" s="2"/>
      <c r="BCG1991" s="2"/>
      <c r="BCH1991" s="2"/>
      <c r="BCI1991" s="2"/>
      <c r="BCJ1991" s="2"/>
      <c r="BCK1991" s="2"/>
      <c r="BCL1991" s="2"/>
      <c r="BCM1991" s="2"/>
      <c r="BCN1991" s="2"/>
      <c r="BCO1991" s="2"/>
      <c r="BCP1991" s="2"/>
      <c r="BCQ1991" s="2"/>
      <c r="BCR1991" s="2"/>
      <c r="BCS1991" s="2"/>
      <c r="BCT1991" s="2"/>
      <c r="BCU1991" s="2"/>
      <c r="BCV1991" s="2"/>
      <c r="BCW1991" s="2"/>
      <c r="BCX1991" s="2"/>
      <c r="BCY1991" s="2"/>
      <c r="BCZ1991" s="2"/>
      <c r="BDA1991" s="2"/>
      <c r="BDB1991" s="2"/>
      <c r="BDC1991" s="2"/>
      <c r="BDD1991" s="2"/>
      <c r="BDE1991" s="2"/>
      <c r="BDF1991" s="2"/>
      <c r="BDG1991" s="2"/>
      <c r="BDH1991" s="2"/>
      <c r="BDI1991" s="2"/>
      <c r="BDJ1991" s="2"/>
      <c r="BDK1991" s="2"/>
      <c r="BDL1991" s="2"/>
      <c r="BDM1991" s="2"/>
      <c r="BDN1991" s="2"/>
      <c r="BDO1991" s="2"/>
      <c r="BDP1991" s="2"/>
      <c r="BDQ1991" s="2"/>
      <c r="BDR1991" s="2"/>
      <c r="BDS1991" s="2"/>
      <c r="BDT1991" s="2"/>
      <c r="BDU1991" s="2"/>
      <c r="BDV1991" s="2"/>
      <c r="BDW1991" s="2"/>
      <c r="BDX1991" s="2"/>
      <c r="BDY1991" s="2"/>
      <c r="BDZ1991" s="2"/>
      <c r="BEA1991" s="2"/>
      <c r="BEB1991" s="2"/>
      <c r="BEC1991" s="2"/>
      <c r="BED1991" s="2"/>
      <c r="BEE1991" s="2"/>
      <c r="BEF1991" s="2"/>
      <c r="BEG1991" s="2"/>
      <c r="BEH1991" s="2"/>
      <c r="BEI1991" s="2"/>
      <c r="BEJ1991" s="2"/>
      <c r="BEK1991" s="2"/>
      <c r="BEL1991" s="2"/>
      <c r="BEM1991" s="2"/>
      <c r="BEN1991" s="2"/>
      <c r="BEO1991" s="2"/>
      <c r="BEP1991" s="2"/>
      <c r="BEQ1991" s="2"/>
      <c r="BER1991" s="2"/>
      <c r="BES1991" s="2"/>
      <c r="BET1991" s="2"/>
      <c r="BEU1991" s="2"/>
      <c r="BEV1991" s="2"/>
      <c r="BEW1991" s="2"/>
      <c r="BEX1991" s="2"/>
      <c r="BEY1991" s="2"/>
      <c r="BEZ1991" s="2"/>
      <c r="BFA1991" s="2"/>
      <c r="BFB1991" s="2"/>
      <c r="BFC1991" s="2"/>
      <c r="BFD1991" s="2"/>
      <c r="BFE1991" s="2"/>
      <c r="BFF1991" s="2"/>
      <c r="BFG1991" s="2"/>
      <c r="BFH1991" s="2"/>
      <c r="BFI1991" s="2"/>
      <c r="BFJ1991" s="2"/>
      <c r="BFK1991" s="2"/>
      <c r="BFL1991" s="2"/>
      <c r="BFM1991" s="2"/>
      <c r="BFN1991" s="2"/>
      <c r="BFO1991" s="2"/>
      <c r="BFP1991" s="2"/>
      <c r="BFQ1991" s="2"/>
      <c r="BFR1991" s="2"/>
      <c r="BFS1991" s="2"/>
      <c r="BFT1991" s="2"/>
      <c r="BFU1991" s="2"/>
      <c r="BFV1991" s="2"/>
      <c r="BFW1991" s="2"/>
      <c r="BFX1991" s="2"/>
      <c r="BFY1991" s="2"/>
      <c r="BFZ1991" s="2"/>
      <c r="BGA1991" s="2"/>
      <c r="BGB1991" s="2"/>
      <c r="BGC1991" s="2"/>
      <c r="BGD1991" s="2"/>
      <c r="BGE1991" s="2"/>
      <c r="BGF1991" s="2"/>
      <c r="BGG1991" s="2"/>
      <c r="BGH1991" s="2"/>
      <c r="BGI1991" s="2"/>
      <c r="BGJ1991" s="2"/>
      <c r="BGK1991" s="2"/>
      <c r="BGL1991" s="2"/>
      <c r="BGM1991" s="2"/>
      <c r="BGN1991" s="2"/>
      <c r="BGO1991" s="2"/>
      <c r="BGP1991" s="2"/>
      <c r="BGQ1991" s="2"/>
      <c r="BGR1991" s="2"/>
      <c r="BGS1991" s="2"/>
      <c r="BGT1991" s="2"/>
      <c r="BGU1991" s="2"/>
      <c r="BGV1991" s="2"/>
      <c r="BGW1991" s="2"/>
      <c r="BGX1991" s="2"/>
      <c r="BGY1991" s="2"/>
      <c r="BGZ1991" s="2"/>
      <c r="BHA1991" s="2"/>
      <c r="BHB1991" s="2"/>
      <c r="BHC1991" s="2"/>
      <c r="BHD1991" s="2"/>
      <c r="BHE1991" s="2"/>
      <c r="BHF1991" s="2"/>
      <c r="BHG1991" s="2"/>
      <c r="BHH1991" s="2"/>
      <c r="BHI1991" s="2"/>
      <c r="BHJ1991" s="2"/>
      <c r="BHK1991" s="2"/>
      <c r="BHL1991" s="2"/>
      <c r="BHM1991" s="2"/>
      <c r="BHN1991" s="2"/>
      <c r="BHO1991" s="2"/>
      <c r="BHP1991" s="2"/>
      <c r="BHQ1991" s="2"/>
      <c r="BHR1991" s="2"/>
      <c r="BHS1991" s="2"/>
      <c r="BHT1991" s="2"/>
      <c r="BHU1991" s="2"/>
      <c r="BHV1991" s="2"/>
      <c r="BHW1991" s="2"/>
      <c r="BHX1991" s="2"/>
      <c r="BHY1991" s="2"/>
      <c r="BHZ1991" s="2"/>
      <c r="BIA1991" s="2"/>
      <c r="BIB1991" s="2"/>
      <c r="BIC1991" s="2"/>
      <c r="BID1991" s="2"/>
      <c r="BIE1991" s="2"/>
      <c r="BIF1991" s="2"/>
      <c r="BIG1991" s="2"/>
      <c r="BIH1991" s="2"/>
      <c r="BII1991" s="2"/>
      <c r="BIJ1991" s="2"/>
      <c r="BIK1991" s="2"/>
      <c r="BIL1991" s="2"/>
      <c r="BIM1991" s="2"/>
      <c r="BIN1991" s="2"/>
      <c r="BIO1991" s="2"/>
      <c r="BIP1991" s="2"/>
      <c r="BIQ1991" s="2"/>
      <c r="BIR1991" s="2"/>
      <c r="BIS1991" s="2"/>
      <c r="BIT1991" s="2"/>
      <c r="BIU1991" s="2"/>
      <c r="BIV1991" s="2"/>
      <c r="BIW1991" s="2"/>
      <c r="BIX1991" s="2"/>
      <c r="BIY1991" s="2"/>
      <c r="BIZ1991" s="2"/>
      <c r="BJA1991" s="2"/>
      <c r="BJB1991" s="2"/>
      <c r="BJC1991" s="2"/>
      <c r="BJD1991" s="2"/>
      <c r="BJE1991" s="2"/>
      <c r="BJF1991" s="2"/>
      <c r="BJG1991" s="2"/>
      <c r="BJH1991" s="2"/>
      <c r="BJI1991" s="2"/>
      <c r="BJJ1991" s="2"/>
      <c r="BJK1991" s="2"/>
      <c r="BJL1991" s="2"/>
      <c r="BJM1991" s="2"/>
      <c r="BJN1991" s="2"/>
      <c r="BJO1991" s="2"/>
      <c r="BJP1991" s="2"/>
      <c r="BJQ1991" s="2"/>
      <c r="BJR1991" s="2"/>
      <c r="BJS1991" s="2"/>
      <c r="BJT1991" s="2"/>
      <c r="BJU1991" s="2"/>
      <c r="BJV1991" s="2"/>
      <c r="BJW1991" s="2"/>
      <c r="BJX1991" s="2"/>
      <c r="BJY1991" s="2"/>
      <c r="BJZ1991" s="2"/>
      <c r="BKA1991" s="2"/>
      <c r="BKB1991" s="2"/>
      <c r="BKC1991" s="2"/>
      <c r="BKD1991" s="2"/>
      <c r="BKE1991" s="2"/>
      <c r="BKF1991" s="2"/>
      <c r="BKG1991" s="2"/>
      <c r="BKH1991" s="2"/>
      <c r="BKI1991" s="2"/>
      <c r="BKJ1991" s="2"/>
      <c r="BKK1991" s="2"/>
      <c r="BKL1991" s="2"/>
      <c r="BKM1991" s="2"/>
      <c r="BKN1991" s="2"/>
      <c r="BKO1991" s="2"/>
      <c r="BKP1991" s="2"/>
      <c r="BKQ1991" s="2"/>
      <c r="BKR1991" s="2"/>
      <c r="BKS1991" s="2"/>
      <c r="BKT1991" s="2"/>
      <c r="BKU1991" s="2"/>
      <c r="BKV1991" s="2"/>
      <c r="BKW1991" s="2"/>
      <c r="BKX1991" s="2"/>
      <c r="BKY1991" s="2"/>
      <c r="BKZ1991" s="2"/>
      <c r="BLA1991" s="2"/>
      <c r="BLB1991" s="2"/>
      <c r="BLC1991" s="2"/>
      <c r="BLD1991" s="2"/>
      <c r="BLE1991" s="2"/>
      <c r="BLF1991" s="2"/>
      <c r="BLG1991" s="2"/>
      <c r="BLH1991" s="2"/>
      <c r="BLI1991" s="2"/>
      <c r="BLJ1991" s="2"/>
      <c r="BLK1991" s="2"/>
      <c r="BLL1991" s="2"/>
      <c r="BLM1991" s="2"/>
      <c r="BLN1991" s="2"/>
      <c r="BLO1991" s="2"/>
      <c r="BLP1991" s="2"/>
      <c r="BLQ1991" s="2"/>
      <c r="BLR1991" s="2"/>
      <c r="BLS1991" s="2"/>
      <c r="BLT1991" s="2"/>
      <c r="BLU1991" s="2"/>
      <c r="BLV1991" s="2"/>
      <c r="BLW1991" s="2"/>
      <c r="BLX1991" s="2"/>
      <c r="BLY1991" s="2"/>
      <c r="BLZ1991" s="2"/>
      <c r="BMA1991" s="2"/>
      <c r="BMB1991" s="2"/>
      <c r="BMC1991" s="2"/>
      <c r="BMD1991" s="2"/>
      <c r="BME1991" s="2"/>
      <c r="BMF1991" s="2"/>
      <c r="BMG1991" s="2"/>
      <c r="BMH1991" s="2"/>
      <c r="BMI1991" s="2"/>
      <c r="BMJ1991" s="2"/>
      <c r="BMK1991" s="2"/>
      <c r="BML1991" s="2"/>
      <c r="BMM1991" s="2"/>
      <c r="BMN1991" s="2"/>
      <c r="BMO1991" s="2"/>
      <c r="BMP1991" s="2"/>
      <c r="BMQ1991" s="2"/>
      <c r="BMR1991" s="2"/>
      <c r="BMS1991" s="2"/>
      <c r="BMT1991" s="2"/>
      <c r="BMU1991" s="2"/>
      <c r="BMV1991" s="2"/>
      <c r="BMW1991" s="2"/>
      <c r="BMX1991" s="2"/>
      <c r="BMY1991" s="2"/>
      <c r="BMZ1991" s="2"/>
      <c r="BNA1991" s="2"/>
      <c r="BNB1991" s="2"/>
      <c r="BNC1991" s="2"/>
      <c r="BND1991" s="2"/>
      <c r="BNE1991" s="2"/>
      <c r="BNF1991" s="2"/>
      <c r="BNG1991" s="2"/>
      <c r="BNH1991" s="2"/>
      <c r="BNI1991" s="2"/>
      <c r="BNJ1991" s="2"/>
      <c r="BNK1991" s="2"/>
      <c r="BNL1991" s="2"/>
      <c r="BNM1991" s="2"/>
      <c r="BNN1991" s="2"/>
      <c r="BNO1991" s="2"/>
      <c r="BNP1991" s="2"/>
      <c r="BNQ1991" s="2"/>
      <c r="BNR1991" s="2"/>
      <c r="BNS1991" s="2"/>
      <c r="BNT1991" s="2"/>
      <c r="BNU1991" s="2"/>
      <c r="BNV1991" s="2"/>
      <c r="BNW1991" s="2"/>
      <c r="BNX1991" s="2"/>
      <c r="BNY1991" s="2"/>
      <c r="BNZ1991" s="2"/>
      <c r="BOA1991" s="2"/>
      <c r="BOB1991" s="2"/>
      <c r="BOC1991" s="2"/>
      <c r="BOD1991" s="2"/>
      <c r="BOE1991" s="2"/>
      <c r="BOF1991" s="2"/>
      <c r="BOG1991" s="2"/>
      <c r="BOH1991" s="2"/>
      <c r="BOI1991" s="2"/>
      <c r="BOJ1991" s="2"/>
      <c r="BOK1991" s="2"/>
      <c r="BOL1991" s="2"/>
      <c r="BOM1991" s="2"/>
      <c r="BON1991" s="2"/>
      <c r="BOO1991" s="2"/>
      <c r="BOP1991" s="2"/>
      <c r="BOQ1991" s="2"/>
      <c r="BOR1991" s="2"/>
      <c r="BOS1991" s="2"/>
      <c r="BOT1991" s="2"/>
      <c r="BOU1991" s="2"/>
      <c r="BOV1991" s="2"/>
      <c r="BOW1991" s="2"/>
      <c r="BOX1991" s="2"/>
      <c r="BOY1991" s="2"/>
      <c r="BOZ1991" s="2"/>
      <c r="BPA1991" s="2"/>
      <c r="BPB1991" s="2"/>
      <c r="BPC1991" s="2"/>
      <c r="BPD1991" s="2"/>
      <c r="BPE1991" s="2"/>
      <c r="BPF1991" s="2"/>
      <c r="BPG1991" s="2"/>
      <c r="BPH1991" s="2"/>
      <c r="BPI1991" s="2"/>
      <c r="BPJ1991" s="2"/>
      <c r="BPK1991" s="2"/>
      <c r="BPL1991" s="2"/>
      <c r="BPM1991" s="2"/>
      <c r="BPN1991" s="2"/>
      <c r="BPO1991" s="2"/>
      <c r="BPP1991" s="2"/>
      <c r="BPQ1991" s="2"/>
      <c r="BPR1991" s="2"/>
      <c r="BPS1991" s="2"/>
      <c r="BPT1991" s="2"/>
      <c r="BPU1991" s="2"/>
      <c r="BPV1991" s="2"/>
      <c r="BPW1991" s="2"/>
      <c r="BPX1991" s="2"/>
      <c r="BPY1991" s="2"/>
      <c r="BPZ1991" s="2"/>
      <c r="BQA1991" s="2"/>
      <c r="BQB1991" s="2"/>
      <c r="BQC1991" s="2"/>
      <c r="BQD1991" s="2"/>
      <c r="BQE1991" s="2"/>
      <c r="BQF1991" s="2"/>
      <c r="BQG1991" s="2"/>
      <c r="BQH1991" s="2"/>
      <c r="BQI1991" s="2"/>
      <c r="BQJ1991" s="2"/>
      <c r="BQK1991" s="2"/>
      <c r="BQL1991" s="2"/>
      <c r="BQM1991" s="2"/>
      <c r="BQN1991" s="2"/>
      <c r="BQO1991" s="2"/>
      <c r="BQP1991" s="2"/>
      <c r="BQQ1991" s="2"/>
      <c r="BQR1991" s="2"/>
      <c r="BQS1991" s="2"/>
      <c r="BQT1991" s="2"/>
      <c r="BQU1991" s="2"/>
      <c r="BQV1991" s="2"/>
      <c r="BQW1991" s="2"/>
      <c r="BQX1991" s="2"/>
      <c r="BQY1991" s="2"/>
      <c r="BQZ1991" s="2"/>
      <c r="BRA1991" s="2"/>
      <c r="BRB1991" s="2"/>
      <c r="BRC1991" s="2"/>
      <c r="BRD1991" s="2"/>
      <c r="BRE1991" s="2"/>
      <c r="BRF1991" s="2"/>
      <c r="BRG1991" s="2"/>
      <c r="BRH1991" s="2"/>
      <c r="BRI1991" s="2"/>
      <c r="BRJ1991" s="2"/>
      <c r="BRK1991" s="2"/>
      <c r="BRL1991" s="2"/>
      <c r="BRM1991" s="2"/>
      <c r="BRN1991" s="2"/>
      <c r="BRO1991" s="2"/>
      <c r="BRP1991" s="2"/>
      <c r="BRQ1991" s="2"/>
      <c r="BRR1991" s="2"/>
      <c r="BRS1991" s="2"/>
      <c r="BRT1991" s="2"/>
      <c r="BRU1991" s="2"/>
      <c r="BRV1991" s="2"/>
      <c r="BRW1991" s="2"/>
      <c r="BRX1991" s="2"/>
      <c r="BRY1991" s="2"/>
      <c r="BRZ1991" s="2"/>
      <c r="BSA1991" s="2"/>
      <c r="BSB1991" s="2"/>
      <c r="BSC1991" s="2"/>
      <c r="BSD1991" s="2"/>
      <c r="BSE1991" s="2"/>
      <c r="BSF1991" s="2"/>
      <c r="BSG1991" s="2"/>
      <c r="BSH1991" s="2"/>
      <c r="BSI1991" s="2"/>
      <c r="BSJ1991" s="2"/>
      <c r="BSK1991" s="2"/>
      <c r="BSL1991" s="2"/>
      <c r="BSM1991" s="2"/>
      <c r="BSN1991" s="2"/>
      <c r="BSO1991" s="2"/>
      <c r="BSP1991" s="2"/>
      <c r="BSQ1991" s="2"/>
      <c r="BSR1991" s="2"/>
      <c r="BSS1991" s="2"/>
      <c r="BST1991" s="2"/>
      <c r="BSU1991" s="2"/>
      <c r="BSV1991" s="2"/>
      <c r="BSW1991" s="2"/>
      <c r="BSX1991" s="2"/>
      <c r="BSY1991" s="2"/>
      <c r="BSZ1991" s="2"/>
      <c r="BTA1991" s="2"/>
      <c r="BTB1991" s="2"/>
      <c r="BTC1991" s="2"/>
      <c r="BTD1991" s="2"/>
      <c r="BTE1991" s="2"/>
      <c r="BTF1991" s="2"/>
      <c r="BTG1991" s="2"/>
      <c r="BTH1991" s="2"/>
      <c r="BTI1991" s="2"/>
      <c r="BTJ1991" s="2"/>
      <c r="BTK1991" s="2"/>
      <c r="BTL1991" s="2"/>
      <c r="BTM1991" s="2"/>
      <c r="BTN1991" s="2"/>
      <c r="BTO1991" s="2"/>
      <c r="BTP1991" s="2"/>
      <c r="BTQ1991" s="2"/>
      <c r="BTR1991" s="2"/>
      <c r="BTS1991" s="2"/>
      <c r="BTT1991" s="2"/>
      <c r="BTU1991" s="2"/>
      <c r="BTV1991" s="2"/>
      <c r="BTW1991" s="2"/>
      <c r="BTX1991" s="2"/>
      <c r="BTY1991" s="2"/>
      <c r="BTZ1991" s="2"/>
      <c r="BUA1991" s="2"/>
      <c r="BUB1991" s="2"/>
      <c r="BUC1991" s="2"/>
      <c r="BUD1991" s="2"/>
      <c r="BUE1991" s="2"/>
      <c r="BUF1991" s="2"/>
      <c r="BUG1991" s="2"/>
      <c r="BUH1991" s="2"/>
      <c r="BUI1991" s="2"/>
      <c r="BUJ1991" s="2"/>
      <c r="BUK1991" s="2"/>
      <c r="BUL1991" s="2"/>
      <c r="BUM1991" s="2"/>
      <c r="BUN1991" s="2"/>
      <c r="BUO1991" s="2"/>
      <c r="BUP1991" s="2"/>
      <c r="BUQ1991" s="2"/>
      <c r="BUR1991" s="2"/>
      <c r="BUS1991" s="2"/>
      <c r="BUT1991" s="2"/>
      <c r="BUU1991" s="2"/>
      <c r="BUV1991" s="2"/>
      <c r="BUW1991" s="2"/>
      <c r="BUX1991" s="2"/>
      <c r="BUY1991" s="2"/>
      <c r="BUZ1991" s="2"/>
      <c r="BVA1991" s="2"/>
      <c r="BVB1991" s="2"/>
      <c r="BVC1991" s="2"/>
      <c r="BVD1991" s="2"/>
      <c r="BVE1991" s="2"/>
      <c r="BVF1991" s="2"/>
      <c r="BVG1991" s="2"/>
      <c r="BVH1991" s="2"/>
      <c r="BVI1991" s="2"/>
      <c r="BVJ1991" s="2"/>
      <c r="BVK1991" s="2"/>
      <c r="BVL1991" s="2"/>
      <c r="BVM1991" s="2"/>
      <c r="BVN1991" s="2"/>
      <c r="BVO1991" s="2"/>
      <c r="BVP1991" s="2"/>
      <c r="BVQ1991" s="2"/>
      <c r="BVR1991" s="2"/>
      <c r="BVS1991" s="2"/>
      <c r="BVT1991" s="2"/>
      <c r="BVU1991" s="2"/>
      <c r="BVV1991" s="2"/>
      <c r="BVW1991" s="2"/>
      <c r="BVX1991" s="2"/>
      <c r="BVY1991" s="2"/>
      <c r="BVZ1991" s="2"/>
      <c r="BWA1991" s="2"/>
      <c r="BWB1991" s="2"/>
      <c r="BWC1991" s="2"/>
      <c r="BWD1991" s="2"/>
      <c r="BWE1991" s="2"/>
      <c r="BWF1991" s="2"/>
      <c r="BWG1991" s="2"/>
      <c r="BWH1991" s="2"/>
      <c r="BWI1991" s="2"/>
      <c r="BWJ1991" s="2"/>
      <c r="BWK1991" s="2"/>
      <c r="BWL1991" s="2"/>
      <c r="BWM1991" s="2"/>
      <c r="BWN1991" s="2"/>
      <c r="BWO1991" s="2"/>
      <c r="BWP1991" s="2"/>
      <c r="BWQ1991" s="2"/>
      <c r="BWR1991" s="2"/>
      <c r="BWS1991" s="2"/>
      <c r="BWT1991" s="2"/>
      <c r="BWU1991" s="2"/>
      <c r="BWV1991" s="2"/>
      <c r="BWW1991" s="2"/>
      <c r="BWX1991" s="2"/>
      <c r="BWY1991" s="2"/>
      <c r="BWZ1991" s="2"/>
      <c r="BXA1991" s="2"/>
      <c r="BXB1991" s="2"/>
      <c r="BXC1991" s="2"/>
      <c r="BXD1991" s="2"/>
      <c r="BXE1991" s="2"/>
      <c r="BXF1991" s="2"/>
      <c r="BXG1991" s="2"/>
      <c r="BXH1991" s="2"/>
      <c r="BXI1991" s="2"/>
      <c r="BXJ1991" s="2"/>
      <c r="BXK1991" s="2"/>
      <c r="BXL1991" s="2"/>
      <c r="BXM1991" s="2"/>
      <c r="BXN1991" s="2"/>
      <c r="BXO1991" s="2"/>
      <c r="BXP1991" s="2"/>
      <c r="BXQ1991" s="2"/>
      <c r="BXR1991" s="2"/>
      <c r="BXS1991" s="2"/>
      <c r="BXT1991" s="2"/>
      <c r="BXU1991" s="2"/>
      <c r="BXV1991" s="2"/>
      <c r="BXW1991" s="2"/>
      <c r="BXX1991" s="2"/>
      <c r="BXY1991" s="2"/>
      <c r="BXZ1991" s="2"/>
      <c r="BYA1991" s="2"/>
      <c r="BYB1991" s="2"/>
      <c r="BYC1991" s="2"/>
      <c r="BYD1991" s="2"/>
      <c r="BYE1991" s="2"/>
      <c r="BYF1991" s="2"/>
      <c r="BYG1991" s="2"/>
      <c r="BYH1991" s="2"/>
      <c r="BYI1991" s="2"/>
      <c r="BYJ1991" s="2"/>
      <c r="BYK1991" s="2"/>
      <c r="BYL1991" s="2"/>
      <c r="BYM1991" s="2"/>
      <c r="BYN1991" s="2"/>
      <c r="BYO1991" s="2"/>
      <c r="BYP1991" s="2"/>
      <c r="BYQ1991" s="2"/>
      <c r="BYR1991" s="2"/>
      <c r="BYS1991" s="2"/>
      <c r="BYT1991" s="2"/>
      <c r="BYU1991" s="2"/>
      <c r="BYV1991" s="2"/>
      <c r="BYW1991" s="2"/>
      <c r="BYX1991" s="2"/>
      <c r="BYY1991" s="2"/>
      <c r="BYZ1991" s="2"/>
      <c r="BZA1991" s="2"/>
      <c r="BZB1991" s="2"/>
      <c r="BZC1991" s="2"/>
      <c r="BZD1991" s="2"/>
      <c r="BZE1991" s="2"/>
      <c r="BZF1991" s="2"/>
      <c r="BZG1991" s="2"/>
      <c r="BZH1991" s="2"/>
      <c r="BZI1991" s="2"/>
      <c r="BZJ1991" s="2"/>
      <c r="BZK1991" s="2"/>
      <c r="BZL1991" s="2"/>
      <c r="BZM1991" s="2"/>
      <c r="BZN1991" s="2"/>
      <c r="BZO1991" s="2"/>
      <c r="BZP1991" s="2"/>
      <c r="BZQ1991" s="2"/>
      <c r="BZR1991" s="2"/>
      <c r="BZS1991" s="2"/>
      <c r="BZT1991" s="2"/>
      <c r="BZU1991" s="2"/>
      <c r="BZV1991" s="2"/>
      <c r="BZW1991" s="2"/>
      <c r="BZX1991" s="2"/>
      <c r="BZY1991" s="2"/>
      <c r="BZZ1991" s="2"/>
      <c r="CAA1991" s="2"/>
      <c r="CAB1991" s="2"/>
      <c r="CAC1991" s="2"/>
      <c r="CAD1991" s="2"/>
      <c r="CAE1991" s="2"/>
      <c r="CAF1991" s="2"/>
      <c r="CAG1991" s="2"/>
      <c r="CAH1991" s="2"/>
      <c r="CAI1991" s="2"/>
      <c r="CAJ1991" s="2"/>
      <c r="CAK1991" s="2"/>
      <c r="CAL1991" s="2"/>
      <c r="CAM1991" s="2"/>
      <c r="CAN1991" s="2"/>
      <c r="CAO1991" s="2"/>
      <c r="CAP1991" s="2"/>
      <c r="CAQ1991" s="2"/>
      <c r="CAR1991" s="2"/>
      <c r="CAS1991" s="2"/>
      <c r="CAT1991" s="2"/>
      <c r="CAU1991" s="2"/>
      <c r="CAV1991" s="2"/>
      <c r="CAW1991" s="2"/>
      <c r="CAX1991" s="2"/>
      <c r="CAY1991" s="2"/>
      <c r="CAZ1991" s="2"/>
      <c r="CBA1991" s="2"/>
      <c r="CBB1991" s="2"/>
      <c r="CBC1991" s="2"/>
      <c r="CBD1991" s="2"/>
      <c r="CBE1991" s="2"/>
      <c r="CBF1991" s="2"/>
      <c r="CBG1991" s="2"/>
      <c r="CBH1991" s="2"/>
      <c r="CBI1991" s="2"/>
      <c r="CBJ1991" s="2"/>
      <c r="CBK1991" s="2"/>
      <c r="CBL1991" s="2"/>
      <c r="CBM1991" s="2"/>
      <c r="CBN1991" s="2"/>
      <c r="CBO1991" s="2"/>
      <c r="CBP1991" s="2"/>
      <c r="CBQ1991" s="2"/>
      <c r="CBR1991" s="2"/>
      <c r="CBS1991" s="2"/>
      <c r="CBT1991" s="2"/>
      <c r="CBU1991" s="2"/>
      <c r="CBV1991" s="2"/>
      <c r="CBW1991" s="2"/>
      <c r="CBX1991" s="2"/>
      <c r="CBY1991" s="2"/>
      <c r="CBZ1991" s="2"/>
      <c r="CCA1991" s="2"/>
      <c r="CCB1991" s="2"/>
      <c r="CCC1991" s="2"/>
      <c r="CCD1991" s="2"/>
      <c r="CCE1991" s="2"/>
      <c r="CCF1991" s="2"/>
      <c r="CCG1991" s="2"/>
      <c r="CCH1991" s="2"/>
      <c r="CCI1991" s="2"/>
      <c r="CCJ1991" s="2"/>
      <c r="CCK1991" s="2"/>
      <c r="CCL1991" s="2"/>
      <c r="CCM1991" s="2"/>
      <c r="CCN1991" s="2"/>
      <c r="CCO1991" s="2"/>
      <c r="CCP1991" s="2"/>
      <c r="CCQ1991" s="2"/>
      <c r="CCR1991" s="2"/>
      <c r="CCS1991" s="2"/>
      <c r="CCT1991" s="2"/>
      <c r="CCU1991" s="2"/>
      <c r="CCV1991" s="2"/>
      <c r="CCW1991" s="2"/>
      <c r="CCX1991" s="2"/>
      <c r="CCY1991" s="2"/>
      <c r="CCZ1991" s="2"/>
      <c r="CDA1991" s="2"/>
      <c r="CDB1991" s="2"/>
      <c r="CDC1991" s="2"/>
      <c r="CDD1991" s="2"/>
      <c r="CDE1991" s="2"/>
      <c r="CDF1991" s="2"/>
      <c r="CDG1991" s="2"/>
      <c r="CDH1991" s="2"/>
      <c r="CDI1991" s="2"/>
      <c r="CDJ1991" s="2"/>
      <c r="CDK1991" s="2"/>
      <c r="CDL1991" s="2"/>
      <c r="CDM1991" s="2"/>
      <c r="CDN1991" s="2"/>
      <c r="CDO1991" s="2"/>
      <c r="CDP1991" s="2"/>
      <c r="CDQ1991" s="2"/>
      <c r="CDR1991" s="2"/>
      <c r="CDS1991" s="2"/>
      <c r="CDT1991" s="2"/>
      <c r="CDU1991" s="2"/>
      <c r="CDV1991" s="2"/>
      <c r="CDW1991" s="2"/>
      <c r="CDX1991" s="2"/>
      <c r="CDY1991" s="2"/>
      <c r="CDZ1991" s="2"/>
      <c r="CEA1991" s="2"/>
      <c r="CEB1991" s="2"/>
      <c r="CEC1991" s="2"/>
      <c r="CED1991" s="2"/>
      <c r="CEE1991" s="2"/>
      <c r="CEF1991" s="2"/>
      <c r="CEG1991" s="2"/>
      <c r="CEH1991" s="2"/>
      <c r="CEI1991" s="2"/>
      <c r="CEJ1991" s="2"/>
      <c r="CEK1991" s="2"/>
      <c r="CEL1991" s="2"/>
      <c r="CEM1991" s="2"/>
      <c r="CEN1991" s="2"/>
      <c r="CEO1991" s="2"/>
      <c r="CEP1991" s="2"/>
      <c r="CEQ1991" s="2"/>
      <c r="CER1991" s="2"/>
      <c r="CES1991" s="2"/>
      <c r="CET1991" s="2"/>
      <c r="CEU1991" s="2"/>
      <c r="CEV1991" s="2"/>
      <c r="CEW1991" s="2"/>
      <c r="CEX1991" s="2"/>
      <c r="CEY1991" s="2"/>
      <c r="CEZ1991" s="2"/>
      <c r="CFA1991" s="2"/>
      <c r="CFB1991" s="2"/>
      <c r="CFC1991" s="2"/>
      <c r="CFD1991" s="2"/>
      <c r="CFE1991" s="2"/>
      <c r="CFF1991" s="2"/>
      <c r="CFG1991" s="2"/>
      <c r="CFH1991" s="2"/>
      <c r="CFI1991" s="2"/>
      <c r="CFJ1991" s="2"/>
      <c r="CFK1991" s="2"/>
      <c r="CFL1991" s="2"/>
      <c r="CFM1991" s="2"/>
      <c r="CFN1991" s="2"/>
      <c r="CFO1991" s="2"/>
      <c r="CFP1991" s="2"/>
      <c r="CFQ1991" s="2"/>
      <c r="CFR1991" s="2"/>
      <c r="CFS1991" s="2"/>
      <c r="CFT1991" s="2"/>
      <c r="CFU1991" s="2"/>
      <c r="CFV1991" s="2"/>
      <c r="CFW1991" s="2"/>
      <c r="CFX1991" s="2"/>
      <c r="CFY1991" s="2"/>
      <c r="CFZ1991" s="2"/>
      <c r="CGA1991" s="2"/>
      <c r="CGB1991" s="2"/>
      <c r="CGC1991" s="2"/>
      <c r="CGD1991" s="2"/>
      <c r="CGE1991" s="2"/>
      <c r="CGF1991" s="2"/>
      <c r="CGG1991" s="2"/>
      <c r="CGH1991" s="2"/>
      <c r="CGI1991" s="2"/>
      <c r="CGJ1991" s="2"/>
      <c r="CGK1991" s="2"/>
      <c r="CGL1991" s="2"/>
      <c r="CGM1991" s="2"/>
      <c r="CGN1991" s="2"/>
      <c r="CGO1991" s="2"/>
      <c r="CGP1991" s="2"/>
      <c r="CGQ1991" s="2"/>
      <c r="CGR1991" s="2"/>
      <c r="CGS1991" s="2"/>
      <c r="CGT1991" s="2"/>
      <c r="CGU1991" s="2"/>
      <c r="CGV1991" s="2"/>
      <c r="CGW1991" s="2"/>
      <c r="CGX1991" s="2"/>
      <c r="CGY1991" s="2"/>
      <c r="CGZ1991" s="2"/>
      <c r="CHA1991" s="2"/>
      <c r="CHB1991" s="2"/>
      <c r="CHC1991" s="2"/>
      <c r="CHD1991" s="2"/>
      <c r="CHE1991" s="2"/>
      <c r="CHF1991" s="2"/>
      <c r="CHG1991" s="2"/>
      <c r="CHH1991" s="2"/>
      <c r="CHI1991" s="2"/>
      <c r="CHJ1991" s="2"/>
      <c r="CHK1991" s="2"/>
      <c r="CHL1991" s="2"/>
      <c r="CHM1991" s="2"/>
      <c r="CHN1991" s="2"/>
      <c r="CHO1991" s="2"/>
      <c r="CHP1991" s="2"/>
      <c r="CHQ1991" s="2"/>
      <c r="CHR1991" s="2"/>
      <c r="CHS1991" s="2"/>
      <c r="CHT1991" s="2"/>
      <c r="CHU1991" s="2"/>
      <c r="CHV1991" s="2"/>
      <c r="CHW1991" s="2"/>
      <c r="CHX1991" s="2"/>
      <c r="CHY1991" s="2"/>
      <c r="CHZ1991" s="2"/>
      <c r="CIA1991" s="2"/>
      <c r="CIB1991" s="2"/>
      <c r="CIC1991" s="2"/>
      <c r="CID1991" s="2"/>
      <c r="CIE1991" s="2"/>
      <c r="CIF1991" s="2"/>
      <c r="CIG1991" s="2"/>
      <c r="CIH1991" s="2"/>
      <c r="CII1991" s="2"/>
      <c r="CIJ1991" s="2"/>
      <c r="CIK1991" s="2"/>
      <c r="CIL1991" s="2"/>
      <c r="CIM1991" s="2"/>
      <c r="CIN1991" s="2"/>
      <c r="CIO1991" s="2"/>
      <c r="CIP1991" s="2"/>
      <c r="CIQ1991" s="2"/>
      <c r="CIR1991" s="2"/>
      <c r="CIS1991" s="2"/>
      <c r="CIT1991" s="2"/>
      <c r="CIU1991" s="2"/>
      <c r="CIV1991" s="2"/>
      <c r="CIW1991" s="2"/>
      <c r="CIX1991" s="2"/>
      <c r="CIY1991" s="2"/>
      <c r="CIZ1991" s="2"/>
      <c r="CJA1991" s="2"/>
      <c r="CJB1991" s="2"/>
      <c r="CJC1991" s="2"/>
      <c r="CJD1991" s="2"/>
      <c r="CJE1991" s="2"/>
      <c r="CJF1991" s="2"/>
      <c r="CJG1991" s="2"/>
      <c r="CJH1991" s="2"/>
      <c r="CJI1991" s="2"/>
      <c r="CJJ1991" s="2"/>
      <c r="CJK1991" s="2"/>
      <c r="CJL1991" s="2"/>
      <c r="CJM1991" s="2"/>
      <c r="CJN1991" s="2"/>
      <c r="CJO1991" s="2"/>
      <c r="CJP1991" s="2"/>
      <c r="CJQ1991" s="2"/>
      <c r="CJR1991" s="2"/>
      <c r="CJS1991" s="2"/>
      <c r="CJT1991" s="2"/>
      <c r="CJU1991" s="2"/>
      <c r="CJV1991" s="2"/>
      <c r="CJW1991" s="2"/>
      <c r="CJX1991" s="2"/>
      <c r="CJY1991" s="2"/>
      <c r="CJZ1991" s="2"/>
      <c r="CKA1991" s="2"/>
      <c r="CKB1991" s="2"/>
      <c r="CKC1991" s="2"/>
      <c r="CKD1991" s="2"/>
      <c r="CKE1991" s="2"/>
      <c r="CKF1991" s="2"/>
      <c r="CKG1991" s="2"/>
      <c r="CKH1991" s="2"/>
      <c r="CKI1991" s="2"/>
      <c r="CKJ1991" s="2"/>
      <c r="CKK1991" s="2"/>
      <c r="CKL1991" s="2"/>
      <c r="CKM1991" s="2"/>
      <c r="CKN1991" s="2"/>
      <c r="CKO1991" s="2"/>
      <c r="CKP1991" s="2"/>
      <c r="CKQ1991" s="2"/>
      <c r="CKR1991" s="2"/>
      <c r="CKS1991" s="2"/>
      <c r="CKT1991" s="2"/>
      <c r="CKU1991" s="2"/>
      <c r="CKV1991" s="2"/>
      <c r="CKW1991" s="2"/>
      <c r="CKX1991" s="2"/>
      <c r="CKY1991" s="2"/>
      <c r="CKZ1991" s="2"/>
      <c r="CLA1991" s="2"/>
      <c r="CLB1991" s="2"/>
      <c r="CLC1991" s="2"/>
      <c r="CLD1991" s="2"/>
      <c r="CLE1991" s="2"/>
      <c r="CLF1991" s="2"/>
      <c r="CLG1991" s="2"/>
      <c r="CLH1991" s="2"/>
      <c r="CLI1991" s="2"/>
      <c r="CLJ1991" s="2"/>
      <c r="CLK1991" s="2"/>
      <c r="CLL1991" s="2"/>
      <c r="CLM1991" s="2"/>
      <c r="CLN1991" s="2"/>
      <c r="CLO1991" s="2"/>
      <c r="CLP1991" s="2"/>
      <c r="CLQ1991" s="2"/>
      <c r="CLR1991" s="2"/>
      <c r="CLS1991" s="2"/>
      <c r="CLT1991" s="2"/>
      <c r="CLU1991" s="2"/>
      <c r="CLV1991" s="2"/>
      <c r="CLW1991" s="2"/>
      <c r="CLX1991" s="2"/>
      <c r="CLY1991" s="2"/>
      <c r="CLZ1991" s="2"/>
      <c r="CMA1991" s="2"/>
      <c r="CMB1991" s="2"/>
      <c r="CMC1991" s="2"/>
      <c r="CMD1991" s="2"/>
      <c r="CME1991" s="2"/>
      <c r="CMF1991" s="2"/>
      <c r="CMG1991" s="2"/>
      <c r="CMH1991" s="2"/>
      <c r="CMI1991" s="2"/>
      <c r="CMJ1991" s="2"/>
      <c r="CMK1991" s="2"/>
      <c r="CML1991" s="2"/>
      <c r="CMM1991" s="2"/>
      <c r="CMN1991" s="2"/>
      <c r="CMO1991" s="2"/>
      <c r="CMP1991" s="2"/>
      <c r="CMQ1991" s="2"/>
      <c r="CMR1991" s="2"/>
      <c r="CMS1991" s="2"/>
      <c r="CMT1991" s="2"/>
      <c r="CMU1991" s="2"/>
      <c r="CMV1991" s="2"/>
      <c r="CMW1991" s="2"/>
      <c r="CMX1991" s="2"/>
      <c r="CMY1991" s="2"/>
      <c r="CMZ1991" s="2"/>
      <c r="CNA1991" s="2"/>
      <c r="CNB1991" s="2"/>
      <c r="CNC1991" s="2"/>
      <c r="CND1991" s="2"/>
      <c r="CNE1991" s="2"/>
      <c r="CNF1991" s="2"/>
      <c r="CNG1991" s="2"/>
      <c r="CNH1991" s="2"/>
      <c r="CNI1991" s="2"/>
      <c r="CNJ1991" s="2"/>
      <c r="CNK1991" s="2"/>
      <c r="CNL1991" s="2"/>
      <c r="CNM1991" s="2"/>
      <c r="CNN1991" s="2"/>
      <c r="CNO1991" s="2"/>
      <c r="CNP1991" s="2"/>
      <c r="CNQ1991" s="2"/>
      <c r="CNR1991" s="2"/>
      <c r="CNS1991" s="2"/>
      <c r="CNT1991" s="2"/>
      <c r="CNU1991" s="2"/>
      <c r="CNV1991" s="2"/>
      <c r="CNW1991" s="2"/>
      <c r="CNX1991" s="2"/>
      <c r="CNY1991" s="2"/>
      <c r="CNZ1991" s="2"/>
      <c r="COA1991" s="2"/>
      <c r="COB1991" s="2"/>
      <c r="COC1991" s="2"/>
      <c r="COD1991" s="2"/>
      <c r="COE1991" s="2"/>
      <c r="COF1991" s="2"/>
      <c r="COG1991" s="2"/>
      <c r="COH1991" s="2"/>
      <c r="COI1991" s="2"/>
      <c r="COJ1991" s="2"/>
      <c r="COK1991" s="2"/>
      <c r="COL1991" s="2"/>
      <c r="COM1991" s="2"/>
      <c r="CON1991" s="2"/>
      <c r="COO1991" s="2"/>
      <c r="COP1991" s="2"/>
      <c r="COQ1991" s="2"/>
      <c r="COR1991" s="2"/>
      <c r="COS1991" s="2"/>
      <c r="COT1991" s="2"/>
      <c r="COU1991" s="2"/>
      <c r="COV1991" s="2"/>
      <c r="COW1991" s="2"/>
      <c r="COX1991" s="2"/>
      <c r="COY1991" s="2"/>
      <c r="COZ1991" s="2"/>
      <c r="CPA1991" s="2"/>
      <c r="CPB1991" s="2"/>
      <c r="CPC1991" s="2"/>
      <c r="CPD1991" s="2"/>
      <c r="CPE1991" s="2"/>
      <c r="CPF1991" s="2"/>
      <c r="CPG1991" s="2"/>
      <c r="CPH1991" s="2"/>
      <c r="CPI1991" s="2"/>
      <c r="CPJ1991" s="2"/>
      <c r="CPK1991" s="2"/>
      <c r="CPL1991" s="2"/>
      <c r="CPM1991" s="2"/>
      <c r="CPN1991" s="2"/>
      <c r="CPO1991" s="2"/>
      <c r="CPP1991" s="2"/>
      <c r="CPQ1991" s="2"/>
      <c r="CPR1991" s="2"/>
      <c r="CPS1991" s="2"/>
      <c r="CPT1991" s="2"/>
      <c r="CPU1991" s="2"/>
      <c r="CPV1991" s="2"/>
      <c r="CPW1991" s="2"/>
      <c r="CPX1991" s="2"/>
      <c r="CPY1991" s="2"/>
      <c r="CPZ1991" s="2"/>
      <c r="CQA1991" s="2"/>
      <c r="CQB1991" s="2"/>
      <c r="CQC1991" s="2"/>
      <c r="CQD1991" s="2"/>
      <c r="CQE1991" s="2"/>
      <c r="CQF1991" s="2"/>
      <c r="CQG1991" s="2"/>
      <c r="CQH1991" s="2"/>
      <c r="CQI1991" s="2"/>
      <c r="CQJ1991" s="2"/>
      <c r="CQK1991" s="2"/>
      <c r="CQL1991" s="2"/>
      <c r="CQM1991" s="2"/>
      <c r="CQN1991" s="2"/>
      <c r="CQO1991" s="2"/>
      <c r="CQP1991" s="2"/>
      <c r="CQQ1991" s="2"/>
      <c r="CQR1991" s="2"/>
      <c r="CQS1991" s="2"/>
      <c r="CQT1991" s="2"/>
      <c r="CQU1991" s="2"/>
      <c r="CQV1991" s="2"/>
      <c r="CQW1991" s="2"/>
      <c r="CQX1991" s="2"/>
      <c r="CQY1991" s="2"/>
      <c r="CQZ1991" s="2"/>
      <c r="CRA1991" s="2"/>
      <c r="CRB1991" s="2"/>
      <c r="CRC1991" s="2"/>
      <c r="CRD1991" s="2"/>
      <c r="CRE1991" s="2"/>
      <c r="CRF1991" s="2"/>
      <c r="CRG1991" s="2"/>
      <c r="CRH1991" s="2"/>
      <c r="CRI1991" s="2"/>
      <c r="CRJ1991" s="2"/>
      <c r="CRK1991" s="2"/>
      <c r="CRL1991" s="2"/>
      <c r="CRM1991" s="2"/>
      <c r="CRN1991" s="2"/>
      <c r="CRO1991" s="2"/>
      <c r="CRP1991" s="2"/>
      <c r="CRQ1991" s="2"/>
      <c r="CRR1991" s="2"/>
      <c r="CRS1991" s="2"/>
      <c r="CRT1991" s="2"/>
      <c r="CRU1991" s="2"/>
      <c r="CRV1991" s="2"/>
      <c r="CRW1991" s="2"/>
      <c r="CRX1991" s="2"/>
      <c r="CRY1991" s="2"/>
      <c r="CRZ1991" s="2"/>
      <c r="CSA1991" s="2"/>
      <c r="CSB1991" s="2"/>
      <c r="CSC1991" s="2"/>
      <c r="CSD1991" s="2"/>
      <c r="CSE1991" s="2"/>
      <c r="CSF1991" s="2"/>
      <c r="CSG1991" s="2"/>
      <c r="CSH1991" s="2"/>
      <c r="CSI1991" s="2"/>
      <c r="CSJ1991" s="2"/>
      <c r="CSK1991" s="2"/>
      <c r="CSL1991" s="2"/>
      <c r="CSM1991" s="2"/>
      <c r="CSN1991" s="2"/>
      <c r="CSO1991" s="2"/>
      <c r="CSP1991" s="2"/>
      <c r="CSQ1991" s="2"/>
      <c r="CSR1991" s="2"/>
      <c r="CSS1991" s="2"/>
      <c r="CST1991" s="2"/>
      <c r="CSU1991" s="2"/>
      <c r="CSV1991" s="2"/>
      <c r="CSW1991" s="2"/>
      <c r="CSX1991" s="2"/>
      <c r="CSY1991" s="2"/>
      <c r="CSZ1991" s="2"/>
      <c r="CTA1991" s="2"/>
      <c r="CTB1991" s="2"/>
      <c r="CTC1991" s="2"/>
      <c r="CTD1991" s="2"/>
      <c r="CTE1991" s="2"/>
      <c r="CTF1991" s="2"/>
      <c r="CTG1991" s="2"/>
      <c r="CTH1991" s="2"/>
      <c r="CTI1991" s="2"/>
      <c r="CTJ1991" s="2"/>
      <c r="CTK1991" s="2"/>
      <c r="CTL1991" s="2"/>
      <c r="CTM1991" s="2"/>
      <c r="CTN1991" s="2"/>
      <c r="CTO1991" s="2"/>
      <c r="CTP1991" s="2"/>
      <c r="CTQ1991" s="2"/>
      <c r="CTR1991" s="2"/>
      <c r="CTS1991" s="2"/>
      <c r="CTT1991" s="2"/>
      <c r="CTU1991" s="2"/>
      <c r="CTV1991" s="2"/>
      <c r="CTW1991" s="2"/>
      <c r="CTX1991" s="2"/>
      <c r="CTY1991" s="2"/>
      <c r="CTZ1991" s="2"/>
      <c r="CUA1991" s="2"/>
    </row>
    <row r="1992" s="3" customFormat="1" ht="42.75" spans="1:2575">
      <c r="A1992" s="18" t="s">
        <v>79</v>
      </c>
      <c r="B1992" s="14" t="s">
        <v>6601</v>
      </c>
      <c r="C1992" s="14" t="s">
        <v>6602</v>
      </c>
      <c r="D1992" s="14" t="s">
        <v>1658</v>
      </c>
      <c r="E1992" s="14"/>
      <c r="F1992" s="14" t="s">
        <v>106</v>
      </c>
      <c r="G1992" s="14" t="s">
        <v>1659</v>
      </c>
      <c r="H1992" s="14" t="s">
        <v>6603</v>
      </c>
      <c r="I1992" s="14">
        <v>560</v>
      </c>
      <c r="J1992" s="14">
        <v>560</v>
      </c>
      <c r="K1992" s="14">
        <v>180</v>
      </c>
      <c r="L1992" s="14">
        <v>80</v>
      </c>
      <c r="M1992" s="14"/>
      <c r="N1992" s="14">
        <v>300</v>
      </c>
      <c r="O1992" s="14"/>
      <c r="P1992" s="14"/>
      <c r="Q1992" s="14" t="s">
        <v>119</v>
      </c>
      <c r="R1992" s="14" t="s">
        <v>108</v>
      </c>
      <c r="S1992" s="14" t="s">
        <v>120</v>
      </c>
      <c r="T1992" s="14" t="s">
        <v>120</v>
      </c>
      <c r="U1992" s="14" t="s">
        <v>120</v>
      </c>
      <c r="V1992" s="14" t="s">
        <v>120</v>
      </c>
      <c r="W1992" s="14"/>
      <c r="X1992" s="14"/>
      <c r="Y1992" s="14"/>
      <c r="Z1992" s="14" t="s">
        <v>79</v>
      </c>
      <c r="AA1992" s="14"/>
      <c r="AB1992" s="14" t="s">
        <v>1659</v>
      </c>
      <c r="AC1992" s="2"/>
      <c r="AD1992" s="2"/>
      <c r="AE1992" s="2"/>
      <c r="AF1992" s="2"/>
      <c r="AJ1992" s="2"/>
      <c r="AK1992" s="2"/>
      <c r="AL1992" s="2"/>
      <c r="AM1992" s="2"/>
      <c r="AN1992" s="2"/>
      <c r="AO1992" s="2"/>
      <c r="AP1992" s="2"/>
      <c r="AQ1992" s="2"/>
      <c r="AR1992" s="2"/>
      <c r="AS1992" s="2"/>
      <c r="AT1992" s="2"/>
      <c r="AU1992" s="2"/>
      <c r="AV1992" s="2"/>
      <c r="AW1992" s="2"/>
      <c r="AX1992" s="2"/>
      <c r="AY1992" s="2"/>
      <c r="AZ1992" s="2"/>
      <c r="BA1992" s="2"/>
      <c r="BB1992" s="2"/>
      <c r="BC1992" s="2"/>
      <c r="BD1992" s="2"/>
      <c r="BE1992" s="2"/>
      <c r="BF1992" s="2"/>
      <c r="BG1992" s="2"/>
      <c r="BH1992" s="2"/>
      <c r="BI1992" s="2"/>
      <c r="BJ1992" s="2"/>
      <c r="BK1992" s="2"/>
      <c r="BL1992" s="2"/>
      <c r="BM1992" s="2"/>
      <c r="BN1992" s="2"/>
      <c r="BO1992" s="2"/>
      <c r="BP1992" s="2"/>
      <c r="BQ1992" s="2"/>
      <c r="BR1992" s="2"/>
      <c r="BS1992" s="2"/>
      <c r="BT1992" s="2"/>
      <c r="BU1992" s="2"/>
      <c r="BV1992" s="2"/>
      <c r="BW1992" s="2"/>
      <c r="BX1992" s="2"/>
      <c r="BY1992" s="2"/>
      <c r="BZ1992" s="2"/>
      <c r="CA1992" s="2"/>
      <c r="CB1992" s="2"/>
      <c r="CC1992" s="2"/>
      <c r="CD1992" s="2"/>
      <c r="CE1992" s="2"/>
      <c r="CF1992" s="2"/>
      <c r="CG1992" s="2"/>
      <c r="CH1992" s="2"/>
      <c r="CI1992" s="2"/>
      <c r="CJ1992" s="2"/>
      <c r="CK1992" s="2"/>
      <c r="CL1992" s="2"/>
      <c r="CM1992" s="2"/>
      <c r="CN1992" s="2"/>
      <c r="CO1992" s="2"/>
      <c r="CP1992" s="2"/>
      <c r="CQ1992" s="2"/>
      <c r="CR1992" s="2"/>
      <c r="CS1992" s="2"/>
      <c r="CT1992" s="2"/>
      <c r="CU1992" s="2"/>
      <c r="CV1992" s="2"/>
      <c r="CW1992" s="2"/>
      <c r="CX1992" s="2"/>
      <c r="CY1992" s="2"/>
      <c r="CZ1992" s="2"/>
      <c r="DA1992" s="2"/>
      <c r="DB1992" s="2"/>
      <c r="DC1992" s="2"/>
      <c r="DD1992" s="2"/>
      <c r="DE1992" s="2"/>
      <c r="DF1992" s="2"/>
      <c r="DG1992" s="2"/>
      <c r="DH1992" s="2"/>
      <c r="DI1992" s="2"/>
      <c r="DJ1992" s="2"/>
      <c r="DK1992" s="2"/>
      <c r="DL1992" s="2"/>
      <c r="DM1992" s="2"/>
      <c r="DN1992" s="2"/>
      <c r="DO1992" s="2"/>
      <c r="DP1992" s="2"/>
      <c r="DQ1992" s="2"/>
      <c r="DR1992" s="2"/>
      <c r="DS1992" s="2"/>
      <c r="DT1992" s="2"/>
      <c r="DU1992" s="2"/>
      <c r="DV1992" s="2"/>
      <c r="DW1992" s="2"/>
      <c r="DX1992" s="2"/>
      <c r="DY1992" s="2"/>
      <c r="DZ1992" s="2"/>
      <c r="EA1992" s="2"/>
      <c r="EB1992" s="2"/>
      <c r="EC1992" s="2"/>
      <c r="ED1992" s="2"/>
      <c r="EE1992" s="2"/>
      <c r="EF1992" s="2"/>
      <c r="EG1992" s="2"/>
      <c r="EH1992" s="2"/>
      <c r="EI1992" s="2"/>
      <c r="EJ1992" s="2"/>
      <c r="EK1992" s="2"/>
      <c r="EL1992" s="2"/>
      <c r="EM1992" s="2"/>
      <c r="EN1992" s="2"/>
      <c r="EO1992" s="2"/>
      <c r="EP1992" s="2"/>
      <c r="EQ1992" s="2"/>
      <c r="ER1992" s="2"/>
      <c r="ES1992" s="2"/>
      <c r="ET1992" s="2"/>
      <c r="EU1992" s="2"/>
      <c r="EV1992" s="2"/>
      <c r="EW1992" s="2"/>
      <c r="EX1992" s="2"/>
      <c r="EY1992" s="2"/>
      <c r="EZ1992" s="2"/>
      <c r="FA1992" s="2"/>
      <c r="FB1992" s="2"/>
      <c r="FC1992" s="2"/>
      <c r="FD1992" s="2"/>
      <c r="FE1992" s="2"/>
      <c r="FF1992" s="2"/>
      <c r="FG1992" s="2"/>
      <c r="FH1992" s="2"/>
      <c r="FI1992" s="2"/>
      <c r="FJ1992" s="2"/>
      <c r="FK1992" s="2"/>
      <c r="FL1992" s="2"/>
      <c r="FM1992" s="2"/>
      <c r="FN1992" s="2"/>
      <c r="FO1992" s="2"/>
      <c r="FP1992" s="2"/>
      <c r="FQ1992" s="2"/>
      <c r="FR1992" s="2"/>
      <c r="FS1992" s="2"/>
      <c r="FT1992" s="2"/>
      <c r="FU1992" s="2"/>
      <c r="FV1992" s="2"/>
      <c r="FW1992" s="2"/>
      <c r="FX1992" s="2"/>
      <c r="FY1992" s="2"/>
      <c r="FZ1992" s="2"/>
      <c r="GA1992" s="2"/>
      <c r="GB1992" s="2"/>
      <c r="GC1992" s="2"/>
      <c r="GD1992" s="2"/>
      <c r="GE1992" s="2"/>
      <c r="GF1992" s="2"/>
      <c r="GG1992" s="2"/>
      <c r="GH1992" s="2"/>
      <c r="GI1992" s="2"/>
      <c r="GJ1992" s="2"/>
      <c r="GK1992" s="2"/>
      <c r="GL1992" s="2"/>
      <c r="GM1992" s="2"/>
      <c r="GN1992" s="2"/>
      <c r="GO1992" s="2"/>
      <c r="GP1992" s="2"/>
      <c r="GQ1992" s="2"/>
      <c r="GR1992" s="2"/>
      <c r="GS1992" s="2"/>
      <c r="GT1992" s="2"/>
      <c r="GU1992" s="2"/>
      <c r="GV1992" s="2"/>
      <c r="GW1992" s="2"/>
      <c r="GX1992" s="2"/>
      <c r="GY1992" s="2"/>
      <c r="GZ1992" s="2"/>
      <c r="HA1992" s="2"/>
      <c r="HB1992" s="2"/>
      <c r="HC1992" s="2"/>
      <c r="HD1992" s="2"/>
      <c r="HE1992" s="2"/>
      <c r="HF1992" s="2"/>
      <c r="HG1992" s="2"/>
      <c r="HH1992" s="2"/>
      <c r="HI1992" s="2"/>
      <c r="HJ1992" s="2"/>
      <c r="HK1992" s="2"/>
      <c r="HL1992" s="2"/>
      <c r="HM1992" s="2"/>
      <c r="HN1992" s="2"/>
      <c r="HO1992" s="2"/>
      <c r="HP1992" s="2"/>
      <c r="HQ1992" s="2"/>
      <c r="HR1992" s="2"/>
      <c r="HS1992" s="2"/>
      <c r="HT1992" s="2"/>
      <c r="HU1992" s="2"/>
      <c r="HV1992" s="2"/>
      <c r="HW1992" s="2"/>
      <c r="HX1992" s="2"/>
      <c r="HY1992" s="2"/>
      <c r="HZ1992" s="2"/>
      <c r="IA1992" s="2"/>
      <c r="IB1992" s="2"/>
      <c r="IC1992" s="2"/>
      <c r="ID1992" s="2"/>
      <c r="IE1992" s="2"/>
      <c r="IF1992" s="2"/>
      <c r="IG1992" s="2"/>
      <c r="IH1992" s="2"/>
      <c r="II1992" s="2"/>
      <c r="IJ1992" s="2"/>
      <c r="IK1992" s="2"/>
      <c r="IL1992" s="2"/>
      <c r="IM1992" s="2"/>
      <c r="IN1992" s="2"/>
      <c r="IO1992" s="2"/>
      <c r="IP1992" s="2"/>
      <c r="IQ1992" s="2"/>
      <c r="IR1992" s="2"/>
      <c r="IS1992" s="2"/>
      <c r="IT1992" s="2"/>
      <c r="IU1992" s="2"/>
      <c r="IV1992" s="2"/>
      <c r="IW1992" s="2"/>
      <c r="IX1992" s="2"/>
      <c r="IY1992" s="2"/>
      <c r="IZ1992" s="2"/>
      <c r="JA1992" s="2"/>
      <c r="JB1992" s="2"/>
      <c r="JC1992" s="2"/>
      <c r="JD1992" s="2"/>
      <c r="JE1992" s="2"/>
      <c r="JF1992" s="2"/>
      <c r="JG1992" s="2"/>
      <c r="JH1992" s="2"/>
      <c r="JI1992" s="2"/>
      <c r="JJ1992" s="2"/>
      <c r="JK1992" s="2"/>
      <c r="JL1992" s="2"/>
      <c r="JM1992" s="2"/>
      <c r="JN1992" s="2"/>
      <c r="JO1992" s="2"/>
      <c r="JP1992" s="2"/>
      <c r="JQ1992" s="2"/>
      <c r="JR1992" s="2"/>
      <c r="JS1992" s="2"/>
      <c r="JT1992" s="2"/>
      <c r="JU1992" s="2"/>
      <c r="JV1992" s="2"/>
      <c r="JW1992" s="2"/>
      <c r="JX1992" s="2"/>
      <c r="JY1992" s="2"/>
      <c r="JZ1992" s="2"/>
      <c r="KA1992" s="2"/>
      <c r="KB1992" s="2"/>
      <c r="KC1992" s="2"/>
      <c r="KD1992" s="2"/>
      <c r="KE1992" s="2"/>
      <c r="KF1992" s="2"/>
      <c r="KG1992" s="2"/>
      <c r="KH1992" s="2"/>
      <c r="KI1992" s="2"/>
      <c r="KJ1992" s="2"/>
      <c r="KK1992" s="2"/>
      <c r="KL1992" s="2"/>
      <c r="KM1992" s="2"/>
      <c r="KN1992" s="2"/>
      <c r="KO1992" s="2"/>
      <c r="KP1992" s="2"/>
      <c r="KQ1992" s="2"/>
      <c r="KR1992" s="2"/>
      <c r="KS1992" s="2"/>
      <c r="KT1992" s="2"/>
      <c r="KU1992" s="2"/>
      <c r="KV1992" s="2"/>
      <c r="KW1992" s="2"/>
      <c r="KX1992" s="2"/>
      <c r="KY1992" s="2"/>
      <c r="KZ1992" s="2"/>
      <c r="LA1992" s="2"/>
      <c r="LB1992" s="2"/>
      <c r="LC1992" s="2"/>
      <c r="LD1992" s="2"/>
      <c r="LE1992" s="2"/>
      <c r="LF1992" s="2"/>
      <c r="LG1992" s="2"/>
      <c r="LH1992" s="2"/>
      <c r="LI1992" s="2"/>
      <c r="LJ1992" s="2"/>
      <c r="LK1992" s="2"/>
      <c r="LL1992" s="2"/>
      <c r="LM1992" s="2"/>
      <c r="LN1992" s="2"/>
      <c r="LO1992" s="2"/>
      <c r="LP1992" s="2"/>
      <c r="LQ1992" s="2"/>
      <c r="LR1992" s="2"/>
      <c r="LS1992" s="2"/>
      <c r="LT1992" s="2"/>
      <c r="LU1992" s="2"/>
      <c r="LV1992" s="2"/>
      <c r="LW1992" s="2"/>
      <c r="LX1992" s="2"/>
      <c r="LY1992" s="2"/>
      <c r="LZ1992" s="2"/>
      <c r="MA1992" s="2"/>
      <c r="MB1992" s="2"/>
      <c r="MC1992" s="2"/>
      <c r="MD1992" s="2"/>
      <c r="ME1992" s="2"/>
      <c r="MF1992" s="2"/>
      <c r="MG1992" s="2"/>
      <c r="MH1992" s="2"/>
      <c r="MI1992" s="2"/>
      <c r="MJ1992" s="2"/>
      <c r="MK1992" s="2"/>
      <c r="ML1992" s="2"/>
      <c r="MM1992" s="2"/>
      <c r="MN1992" s="2"/>
      <c r="MO1992" s="2"/>
      <c r="MP1992" s="2"/>
      <c r="MQ1992" s="2"/>
      <c r="MR1992" s="2"/>
      <c r="MS1992" s="2"/>
      <c r="MT1992" s="2"/>
      <c r="MU1992" s="2"/>
      <c r="MV1992" s="2"/>
      <c r="MW1992" s="2"/>
      <c r="MX1992" s="2"/>
      <c r="MY1992" s="2"/>
      <c r="MZ1992" s="2"/>
      <c r="NA1992" s="2"/>
      <c r="NB1992" s="2"/>
      <c r="NC1992" s="2"/>
      <c r="ND1992" s="2"/>
      <c r="NE1992" s="2"/>
      <c r="NF1992" s="2"/>
      <c r="NG1992" s="2"/>
      <c r="NH1992" s="2"/>
      <c r="NI1992" s="2"/>
      <c r="NJ1992" s="2"/>
      <c r="NK1992" s="2"/>
      <c r="NL1992" s="2"/>
      <c r="NM1992" s="2"/>
      <c r="NN1992" s="2"/>
      <c r="NO1992" s="2"/>
      <c r="NP1992" s="2"/>
      <c r="NQ1992" s="2"/>
      <c r="NR1992" s="2"/>
      <c r="NS1992" s="2"/>
      <c r="NT1992" s="2"/>
      <c r="NU1992" s="2"/>
      <c r="NV1992" s="2"/>
      <c r="NW1992" s="2"/>
      <c r="NX1992" s="2"/>
      <c r="NY1992" s="2"/>
      <c r="NZ1992" s="2"/>
      <c r="OA1992" s="2"/>
      <c r="OB1992" s="2"/>
      <c r="OC1992" s="2"/>
      <c r="OD1992" s="2"/>
      <c r="OE1992" s="2"/>
      <c r="OF1992" s="2"/>
      <c r="OG1992" s="2"/>
      <c r="OH1992" s="2"/>
      <c r="OI1992" s="2"/>
      <c r="OJ1992" s="2"/>
      <c r="OK1992" s="2"/>
      <c r="OL1992" s="2"/>
      <c r="OM1992" s="2"/>
      <c r="ON1992" s="2"/>
      <c r="OO1992" s="2"/>
      <c r="OP1992" s="2"/>
      <c r="OQ1992" s="2"/>
      <c r="OR1992" s="2"/>
      <c r="OS1992" s="2"/>
      <c r="OT1992" s="2"/>
      <c r="OU1992" s="2"/>
      <c r="OV1992" s="2"/>
      <c r="OW1992" s="2"/>
      <c r="OX1992" s="2"/>
      <c r="OY1992" s="2"/>
      <c r="OZ1992" s="2"/>
      <c r="PA1992" s="2"/>
      <c r="PB1992" s="2"/>
      <c r="PC1992" s="2"/>
      <c r="PD1992" s="2"/>
      <c r="PE1992" s="2"/>
      <c r="PF1992" s="2"/>
      <c r="PG1992" s="2"/>
      <c r="PH1992" s="2"/>
      <c r="PI1992" s="2"/>
      <c r="PJ1992" s="2"/>
      <c r="PK1992" s="2"/>
      <c r="PL1992" s="2"/>
      <c r="PM1992" s="2"/>
      <c r="PN1992" s="2"/>
      <c r="PO1992" s="2"/>
      <c r="PP1992" s="2"/>
      <c r="PQ1992" s="2"/>
      <c r="PR1992" s="2"/>
      <c r="PS1992" s="2"/>
      <c r="PT1992" s="2"/>
      <c r="PU1992" s="2"/>
      <c r="PV1992" s="2"/>
      <c r="PW1992" s="2"/>
      <c r="PX1992" s="2"/>
      <c r="PY1992" s="2"/>
      <c r="PZ1992" s="2"/>
      <c r="QA1992" s="2"/>
      <c r="QB1992" s="2"/>
      <c r="QC1992" s="2"/>
      <c r="QD1992" s="2"/>
      <c r="QE1992" s="2"/>
      <c r="QF1992" s="2"/>
      <c r="QG1992" s="2"/>
      <c r="QH1992" s="2"/>
      <c r="QI1992" s="2"/>
      <c r="QJ1992" s="2"/>
      <c r="QK1992" s="2"/>
      <c r="QL1992" s="2"/>
      <c r="QM1992" s="2"/>
      <c r="QN1992" s="2"/>
      <c r="QO1992" s="2"/>
      <c r="QP1992" s="2"/>
      <c r="QQ1992" s="2"/>
      <c r="QR1992" s="2"/>
      <c r="QS1992" s="2"/>
      <c r="QT1992" s="2"/>
      <c r="QU1992" s="2"/>
      <c r="QV1992" s="2"/>
      <c r="QW1992" s="2"/>
      <c r="QX1992" s="2"/>
      <c r="QY1992" s="2"/>
      <c r="QZ1992" s="2"/>
      <c r="RA1992" s="2"/>
      <c r="RB1992" s="2"/>
      <c r="RC1992" s="2"/>
      <c r="RD1992" s="2"/>
      <c r="RE1992" s="2"/>
      <c r="RF1992" s="2"/>
      <c r="RG1992" s="2"/>
      <c r="RH1992" s="2"/>
      <c r="RI1992" s="2"/>
      <c r="RJ1992" s="2"/>
      <c r="RK1992" s="2"/>
      <c r="RL1992" s="2"/>
      <c r="RM1992" s="2"/>
      <c r="RN1992" s="2"/>
      <c r="RO1992" s="2"/>
      <c r="RP1992" s="2"/>
      <c r="RQ1992" s="2"/>
      <c r="RR1992" s="2"/>
      <c r="RS1992" s="2"/>
      <c r="RT1992" s="2"/>
      <c r="RU1992" s="2"/>
      <c r="RV1992" s="2"/>
      <c r="RW1992" s="2"/>
      <c r="RX1992" s="2"/>
      <c r="RY1992" s="2"/>
      <c r="RZ1992" s="2"/>
      <c r="SA1992" s="2"/>
      <c r="SB1992" s="2"/>
      <c r="SC1992" s="2"/>
      <c r="SD1992" s="2"/>
      <c r="SE1992" s="2"/>
      <c r="SF1992" s="2"/>
      <c r="SG1992" s="2"/>
      <c r="SH1992" s="2"/>
      <c r="SI1992" s="2"/>
      <c r="SJ1992" s="2"/>
      <c r="SK1992" s="2"/>
      <c r="SL1992" s="2"/>
      <c r="SM1992" s="2"/>
      <c r="SN1992" s="2"/>
      <c r="SO1992" s="2"/>
      <c r="SP1992" s="2"/>
      <c r="SQ1992" s="2"/>
      <c r="SR1992" s="2"/>
      <c r="SS1992" s="2"/>
      <c r="ST1992" s="2"/>
      <c r="SU1992" s="2"/>
      <c r="SV1992" s="2"/>
      <c r="SW1992" s="2"/>
      <c r="SX1992" s="2"/>
      <c r="SY1992" s="2"/>
      <c r="SZ1992" s="2"/>
      <c r="TA1992" s="2"/>
      <c r="TB1992" s="2"/>
      <c r="TC1992" s="2"/>
      <c r="TD1992" s="2"/>
      <c r="TE1992" s="2"/>
      <c r="TF1992" s="2"/>
      <c r="TG1992" s="2"/>
      <c r="TH1992" s="2"/>
      <c r="TI1992" s="2"/>
      <c r="TJ1992" s="2"/>
      <c r="TK1992" s="2"/>
      <c r="TL1992" s="2"/>
      <c r="TM1992" s="2"/>
      <c r="TN1992" s="2"/>
      <c r="TO1992" s="2"/>
      <c r="TP1992" s="2"/>
      <c r="TQ1992" s="2"/>
      <c r="TR1992" s="2"/>
      <c r="TS1992" s="2"/>
      <c r="TT1992" s="2"/>
      <c r="TU1992" s="2"/>
      <c r="TV1992" s="2"/>
      <c r="TW1992" s="2"/>
      <c r="TX1992" s="2"/>
      <c r="TY1992" s="2"/>
      <c r="TZ1992" s="2"/>
      <c r="UA1992" s="2"/>
      <c r="UB1992" s="2"/>
      <c r="UC1992" s="2"/>
      <c r="UD1992" s="2"/>
      <c r="UE1992" s="2"/>
      <c r="UF1992" s="2"/>
      <c r="UG1992" s="2"/>
      <c r="UH1992" s="2"/>
      <c r="UI1992" s="2"/>
      <c r="UJ1992" s="2"/>
      <c r="UK1992" s="2"/>
      <c r="UL1992" s="2"/>
      <c r="UM1992" s="2"/>
      <c r="UN1992" s="2"/>
      <c r="UO1992" s="2"/>
      <c r="UP1992" s="2"/>
      <c r="UQ1992" s="2"/>
      <c r="UR1992" s="2"/>
      <c r="US1992" s="2"/>
      <c r="UT1992" s="2"/>
      <c r="UU1992" s="2"/>
      <c r="UV1992" s="2"/>
      <c r="UW1992" s="2"/>
      <c r="UX1992" s="2"/>
      <c r="UY1992" s="2"/>
      <c r="UZ1992" s="2"/>
      <c r="VA1992" s="2"/>
      <c r="VB1992" s="2"/>
      <c r="VC1992" s="2"/>
      <c r="VD1992" s="2"/>
      <c r="VE1992" s="2"/>
      <c r="VF1992" s="2"/>
      <c r="VG1992" s="2"/>
      <c r="VH1992" s="2"/>
      <c r="VI1992" s="2"/>
      <c r="VJ1992" s="2"/>
      <c r="VK1992" s="2"/>
      <c r="VL1992" s="2"/>
      <c r="VM1992" s="2"/>
      <c r="VN1992" s="2"/>
      <c r="VO1992" s="2"/>
      <c r="VP1992" s="2"/>
      <c r="VQ1992" s="2"/>
      <c r="VR1992" s="2"/>
      <c r="VS1992" s="2"/>
      <c r="VT1992" s="2"/>
      <c r="VU1992" s="2"/>
      <c r="VV1992" s="2"/>
      <c r="VW1992" s="2"/>
      <c r="VX1992" s="2"/>
      <c r="VY1992" s="2"/>
      <c r="VZ1992" s="2"/>
      <c r="WA1992" s="2"/>
      <c r="WB1992" s="2"/>
      <c r="WC1992" s="2"/>
      <c r="WD1992" s="2"/>
      <c r="WE1992" s="2"/>
      <c r="WF1992" s="2"/>
      <c r="WG1992" s="2"/>
      <c r="WH1992" s="2"/>
      <c r="WI1992" s="2"/>
      <c r="WJ1992" s="2"/>
      <c r="WK1992" s="2"/>
      <c r="WL1992" s="2"/>
      <c r="WM1992" s="2"/>
      <c r="WN1992" s="2"/>
      <c r="WO1992" s="2"/>
      <c r="WP1992" s="2"/>
      <c r="WQ1992" s="2"/>
      <c r="WR1992" s="2"/>
      <c r="WS1992" s="2"/>
      <c r="WT1992" s="2"/>
      <c r="WU1992" s="2"/>
      <c r="WV1992" s="2"/>
      <c r="WW1992" s="2"/>
      <c r="WX1992" s="2"/>
      <c r="WY1992" s="2"/>
      <c r="WZ1992" s="2"/>
      <c r="XA1992" s="2"/>
      <c r="XB1992" s="2"/>
      <c r="XC1992" s="2"/>
      <c r="XD1992" s="2"/>
      <c r="XE1992" s="2"/>
      <c r="XF1992" s="2"/>
      <c r="XG1992" s="2"/>
      <c r="XH1992" s="2"/>
      <c r="XI1992" s="2"/>
      <c r="XJ1992" s="2"/>
      <c r="XK1992" s="2"/>
      <c r="XL1992" s="2"/>
      <c r="XM1992" s="2"/>
      <c r="XN1992" s="2"/>
      <c r="XO1992" s="2"/>
      <c r="XP1992" s="2"/>
      <c r="XQ1992" s="2"/>
      <c r="XR1992" s="2"/>
      <c r="XS1992" s="2"/>
      <c r="XT1992" s="2"/>
      <c r="XU1992" s="2"/>
      <c r="XV1992" s="2"/>
      <c r="XW1992" s="2"/>
      <c r="XX1992" s="2"/>
      <c r="XY1992" s="2"/>
      <c r="XZ1992" s="2"/>
      <c r="YA1992" s="2"/>
      <c r="YB1992" s="2"/>
      <c r="YC1992" s="2"/>
      <c r="YD1992" s="2"/>
      <c r="YE1992" s="2"/>
      <c r="YF1992" s="2"/>
      <c r="YG1992" s="2"/>
      <c r="YH1992" s="2"/>
      <c r="YI1992" s="2"/>
      <c r="YJ1992" s="2"/>
      <c r="YK1992" s="2"/>
      <c r="YL1992" s="2"/>
      <c r="YM1992" s="2"/>
      <c r="YN1992" s="2"/>
      <c r="YO1992" s="2"/>
      <c r="YP1992" s="2"/>
      <c r="YQ1992" s="2"/>
      <c r="YR1992" s="2"/>
      <c r="YS1992" s="2"/>
      <c r="YT1992" s="2"/>
      <c r="YU1992" s="2"/>
      <c r="YV1992" s="2"/>
      <c r="YW1992" s="2"/>
      <c r="YX1992" s="2"/>
      <c r="YY1992" s="2"/>
      <c r="YZ1992" s="2"/>
      <c r="ZA1992" s="2"/>
      <c r="ZB1992" s="2"/>
      <c r="ZC1992" s="2"/>
      <c r="ZD1992" s="2"/>
      <c r="ZE1992" s="2"/>
      <c r="ZF1992" s="2"/>
      <c r="ZG1992" s="2"/>
      <c r="ZH1992" s="2"/>
      <c r="ZI1992" s="2"/>
      <c r="ZJ1992" s="2"/>
      <c r="ZK1992" s="2"/>
      <c r="ZL1992" s="2"/>
      <c r="ZM1992" s="2"/>
      <c r="ZN1992" s="2"/>
      <c r="ZO1992" s="2"/>
      <c r="ZP1992" s="2"/>
      <c r="ZQ1992" s="2"/>
      <c r="ZR1992" s="2"/>
      <c r="ZS1992" s="2"/>
      <c r="ZT1992" s="2"/>
      <c r="ZU1992" s="2"/>
      <c r="ZV1992" s="2"/>
      <c r="ZW1992" s="2"/>
      <c r="ZX1992" s="2"/>
      <c r="ZY1992" s="2"/>
      <c r="ZZ1992" s="2"/>
      <c r="AAA1992" s="2"/>
      <c r="AAB1992" s="2"/>
      <c r="AAC1992" s="2"/>
      <c r="AAD1992" s="2"/>
      <c r="AAE1992" s="2"/>
      <c r="AAF1992" s="2"/>
      <c r="AAG1992" s="2"/>
      <c r="AAH1992" s="2"/>
      <c r="AAI1992" s="2"/>
      <c r="AAJ1992" s="2"/>
      <c r="AAK1992" s="2"/>
      <c r="AAL1992" s="2"/>
      <c r="AAM1992" s="2"/>
      <c r="AAN1992" s="2"/>
      <c r="AAO1992" s="2"/>
      <c r="AAP1992" s="2"/>
      <c r="AAQ1992" s="2"/>
      <c r="AAR1992" s="2"/>
      <c r="AAS1992" s="2"/>
      <c r="AAT1992" s="2"/>
      <c r="AAU1992" s="2"/>
      <c r="AAV1992" s="2"/>
      <c r="AAW1992" s="2"/>
      <c r="AAX1992" s="2"/>
      <c r="AAY1992" s="2"/>
      <c r="AAZ1992" s="2"/>
      <c r="ABA1992" s="2"/>
      <c r="ABB1992" s="2"/>
      <c r="ABC1992" s="2"/>
      <c r="ABD1992" s="2"/>
      <c r="ABE1992" s="2"/>
      <c r="ABF1992" s="2"/>
      <c r="ABG1992" s="2"/>
      <c r="ABH1992" s="2"/>
      <c r="ABI1992" s="2"/>
      <c r="ABJ1992" s="2"/>
      <c r="ABK1992" s="2"/>
      <c r="ABL1992" s="2"/>
      <c r="ABM1992" s="2"/>
      <c r="ABN1992" s="2"/>
      <c r="ABO1992" s="2"/>
      <c r="ABP1992" s="2"/>
      <c r="ABQ1992" s="2"/>
      <c r="ABR1992" s="2"/>
      <c r="ABS1992" s="2"/>
      <c r="ABT1992" s="2"/>
      <c r="ABU1992" s="2"/>
      <c r="ABV1992" s="2"/>
      <c r="ABW1992" s="2"/>
      <c r="ABX1992" s="2"/>
      <c r="ABY1992" s="2"/>
      <c r="ABZ1992" s="2"/>
      <c r="ACA1992" s="2"/>
      <c r="ACB1992" s="2"/>
      <c r="ACC1992" s="2"/>
      <c r="ACD1992" s="2"/>
      <c r="ACE1992" s="2"/>
      <c r="ACF1992" s="2"/>
      <c r="ACG1992" s="2"/>
      <c r="ACH1992" s="2"/>
      <c r="ACI1992" s="2"/>
      <c r="ACJ1992" s="2"/>
      <c r="ACK1992" s="2"/>
      <c r="ACL1992" s="2"/>
      <c r="ACM1992" s="2"/>
      <c r="ACN1992" s="2"/>
      <c r="ACO1992" s="2"/>
      <c r="ACP1992" s="2"/>
      <c r="ACQ1992" s="2"/>
      <c r="ACR1992" s="2"/>
      <c r="ACS1992" s="2"/>
      <c r="ACT1992" s="2"/>
      <c r="ACU1992" s="2"/>
      <c r="ACV1992" s="2"/>
      <c r="ACW1992" s="2"/>
      <c r="ACX1992" s="2"/>
      <c r="ACY1992" s="2"/>
      <c r="ACZ1992" s="2"/>
      <c r="ADA1992" s="2"/>
      <c r="ADB1992" s="2"/>
      <c r="ADC1992" s="2"/>
      <c r="ADD1992" s="2"/>
      <c r="ADE1992" s="2"/>
      <c r="ADF1992" s="2"/>
      <c r="ADG1992" s="2"/>
      <c r="ADH1992" s="2"/>
      <c r="ADI1992" s="2"/>
      <c r="ADJ1992" s="2"/>
      <c r="ADK1992" s="2"/>
      <c r="ADL1992" s="2"/>
      <c r="ADM1992" s="2"/>
      <c r="ADN1992" s="2"/>
      <c r="ADO1992" s="2"/>
      <c r="ADP1992" s="2"/>
      <c r="ADQ1992" s="2"/>
      <c r="ADR1992" s="2"/>
      <c r="ADS1992" s="2"/>
      <c r="ADT1992" s="2"/>
      <c r="ADU1992" s="2"/>
      <c r="ADV1992" s="2"/>
      <c r="ADW1992" s="2"/>
      <c r="ADX1992" s="2"/>
      <c r="ADY1992" s="2"/>
      <c r="ADZ1992" s="2"/>
      <c r="AEA1992" s="2"/>
      <c r="AEB1992" s="2"/>
      <c r="AEC1992" s="2"/>
      <c r="AED1992" s="2"/>
      <c r="AEE1992" s="2"/>
      <c r="AEF1992" s="2"/>
      <c r="AEG1992" s="2"/>
      <c r="AEH1992" s="2"/>
      <c r="AEI1992" s="2"/>
      <c r="AEJ1992" s="2"/>
      <c r="AEK1992" s="2"/>
      <c r="AEL1992" s="2"/>
      <c r="AEM1992" s="2"/>
      <c r="AEN1992" s="2"/>
      <c r="AEO1992" s="2"/>
      <c r="AEP1992" s="2"/>
      <c r="AEQ1992" s="2"/>
      <c r="AER1992" s="2"/>
      <c r="AES1992" s="2"/>
      <c r="AET1992" s="2"/>
      <c r="AEU1992" s="2"/>
      <c r="AEV1992" s="2"/>
      <c r="AEW1992" s="2"/>
      <c r="AEX1992" s="2"/>
      <c r="AEY1992" s="2"/>
      <c r="AEZ1992" s="2"/>
      <c r="AFA1992" s="2"/>
      <c r="AFB1992" s="2"/>
      <c r="AFC1992" s="2"/>
      <c r="AFD1992" s="2"/>
      <c r="AFE1992" s="2"/>
      <c r="AFF1992" s="2"/>
      <c r="AFG1992" s="2"/>
      <c r="AFH1992" s="2"/>
      <c r="AFI1992" s="2"/>
      <c r="AFJ1992" s="2"/>
      <c r="AFK1992" s="2"/>
      <c r="AFL1992" s="2"/>
      <c r="AFM1992" s="2"/>
      <c r="AFN1992" s="2"/>
      <c r="AFO1992" s="2"/>
      <c r="AFP1992" s="2"/>
      <c r="AFQ1992" s="2"/>
      <c r="AFR1992" s="2"/>
      <c r="AFS1992" s="2"/>
      <c r="AFT1992" s="2"/>
      <c r="AFU1992" s="2"/>
      <c r="AFV1992" s="2"/>
      <c r="AFW1992" s="2"/>
      <c r="AFX1992" s="2"/>
      <c r="AFY1992" s="2"/>
      <c r="AFZ1992" s="2"/>
      <c r="AGA1992" s="2"/>
      <c r="AGB1992" s="2"/>
      <c r="AGC1992" s="2"/>
      <c r="AGD1992" s="2"/>
      <c r="AGE1992" s="2"/>
      <c r="AGF1992" s="2"/>
      <c r="AGG1992" s="2"/>
      <c r="AGH1992" s="2"/>
      <c r="AGI1992" s="2"/>
      <c r="AGJ1992" s="2"/>
      <c r="AGK1992" s="2"/>
      <c r="AGL1992" s="2"/>
      <c r="AGM1992" s="2"/>
      <c r="AGN1992" s="2"/>
      <c r="AGO1992" s="2"/>
      <c r="AGP1992" s="2"/>
      <c r="AGQ1992" s="2"/>
      <c r="AGR1992" s="2"/>
      <c r="AGS1992" s="2"/>
      <c r="AGT1992" s="2"/>
      <c r="AGU1992" s="2"/>
      <c r="AGV1992" s="2"/>
      <c r="AGW1992" s="2"/>
      <c r="AGX1992" s="2"/>
      <c r="AGY1992" s="2"/>
      <c r="AGZ1992" s="2"/>
      <c r="AHA1992" s="2"/>
      <c r="AHB1992" s="2"/>
      <c r="AHC1992" s="2"/>
      <c r="AHD1992" s="2"/>
      <c r="AHE1992" s="2"/>
      <c r="AHF1992" s="2"/>
      <c r="AHG1992" s="2"/>
      <c r="AHH1992" s="2"/>
      <c r="AHI1992" s="2"/>
      <c r="AHJ1992" s="2"/>
      <c r="AHK1992" s="2"/>
      <c r="AHL1992" s="2"/>
      <c r="AHM1992" s="2"/>
      <c r="AHN1992" s="2"/>
      <c r="AHO1992" s="2"/>
      <c r="AHP1992" s="2"/>
      <c r="AHQ1992" s="2"/>
      <c r="AHR1992" s="2"/>
      <c r="AHS1992" s="2"/>
      <c r="AHT1992" s="2"/>
      <c r="AHU1992" s="2"/>
      <c r="AHV1992" s="2"/>
      <c r="AHW1992" s="2"/>
      <c r="AHX1992" s="2"/>
      <c r="AHY1992" s="2"/>
      <c r="AHZ1992" s="2"/>
      <c r="AIA1992" s="2"/>
      <c r="AIB1992" s="2"/>
      <c r="AIC1992" s="2"/>
      <c r="AID1992" s="2"/>
      <c r="AIE1992" s="2"/>
      <c r="AIF1992" s="2"/>
      <c r="AIG1992" s="2"/>
      <c r="AIH1992" s="2"/>
      <c r="AII1992" s="2"/>
      <c r="AIJ1992" s="2"/>
      <c r="AIK1992" s="2"/>
      <c r="AIL1992" s="2"/>
      <c r="AIM1992" s="2"/>
      <c r="AIN1992" s="2"/>
      <c r="AIO1992" s="2"/>
      <c r="AIP1992" s="2"/>
      <c r="AIQ1992" s="2"/>
      <c r="AIR1992" s="2"/>
      <c r="AIS1992" s="2"/>
      <c r="AIT1992" s="2"/>
      <c r="AIU1992" s="2"/>
      <c r="AIV1992" s="2"/>
      <c r="AIW1992" s="2"/>
      <c r="AIX1992" s="2"/>
      <c r="AIY1992" s="2"/>
      <c r="AIZ1992" s="2"/>
      <c r="AJA1992" s="2"/>
      <c r="AJB1992" s="2"/>
      <c r="AJC1992" s="2"/>
      <c r="AJD1992" s="2"/>
      <c r="AJE1992" s="2"/>
      <c r="AJF1992" s="2"/>
      <c r="AJG1992" s="2"/>
      <c r="AJH1992" s="2"/>
      <c r="AJI1992" s="2"/>
      <c r="AJJ1992" s="2"/>
      <c r="AJK1992" s="2"/>
      <c r="AJL1992" s="2"/>
      <c r="AJM1992" s="2"/>
      <c r="AJN1992" s="2"/>
      <c r="AJO1992" s="2"/>
      <c r="AJP1992" s="2"/>
      <c r="AJQ1992" s="2"/>
      <c r="AJR1992" s="2"/>
      <c r="AJS1992" s="2"/>
      <c r="AJT1992" s="2"/>
      <c r="AJU1992" s="2"/>
      <c r="AJV1992" s="2"/>
      <c r="AJW1992" s="2"/>
      <c r="AJX1992" s="2"/>
      <c r="AJY1992" s="2"/>
      <c r="AJZ1992" s="2"/>
      <c r="AKA1992" s="2"/>
      <c r="AKB1992" s="2"/>
      <c r="AKC1992" s="2"/>
      <c r="AKD1992" s="2"/>
      <c r="AKE1992" s="2"/>
      <c r="AKF1992" s="2"/>
      <c r="AKG1992" s="2"/>
      <c r="AKH1992" s="2"/>
      <c r="AKI1992" s="2"/>
      <c r="AKJ1992" s="2"/>
      <c r="AKK1992" s="2"/>
      <c r="AKL1992" s="2"/>
      <c r="AKM1992" s="2"/>
      <c r="AKN1992" s="2"/>
      <c r="AKO1992" s="2"/>
      <c r="AKP1992" s="2"/>
      <c r="AKQ1992" s="2"/>
      <c r="AKR1992" s="2"/>
      <c r="AKS1992" s="2"/>
      <c r="AKT1992" s="2"/>
      <c r="AKU1992" s="2"/>
      <c r="AKV1992" s="2"/>
      <c r="AKW1992" s="2"/>
      <c r="AKX1992" s="2"/>
      <c r="AKY1992" s="2"/>
      <c r="AKZ1992" s="2"/>
      <c r="ALA1992" s="2"/>
      <c r="ALB1992" s="2"/>
      <c r="ALC1992" s="2"/>
      <c r="ALD1992" s="2"/>
      <c r="ALE1992" s="2"/>
      <c r="ALF1992" s="2"/>
      <c r="ALG1992" s="2"/>
      <c r="ALH1992" s="2"/>
      <c r="ALI1992" s="2"/>
      <c r="ALJ1992" s="2"/>
      <c r="ALK1992" s="2"/>
      <c r="ALL1992" s="2"/>
      <c r="ALM1992" s="2"/>
      <c r="ALN1992" s="2"/>
      <c r="ALO1992" s="2"/>
      <c r="ALP1992" s="2"/>
      <c r="ALQ1992" s="2"/>
      <c r="ALR1992" s="2"/>
      <c r="ALS1992" s="2"/>
      <c r="ALT1992" s="2"/>
      <c r="ALU1992" s="2"/>
      <c r="ALV1992" s="2"/>
      <c r="ALW1992" s="2"/>
      <c r="ALX1992" s="2"/>
      <c r="ALY1992" s="2"/>
      <c r="ALZ1992" s="2"/>
      <c r="AMA1992" s="2"/>
      <c r="AMB1992" s="2"/>
      <c r="AMC1992" s="2"/>
      <c r="AMD1992" s="2"/>
      <c r="AME1992" s="2"/>
      <c r="AMF1992" s="2"/>
      <c r="AMG1992" s="2"/>
      <c r="AMH1992" s="2"/>
      <c r="AMI1992" s="2"/>
      <c r="AMJ1992" s="2"/>
      <c r="AMK1992" s="2"/>
      <c r="AML1992" s="2"/>
      <c r="AMM1992" s="2"/>
      <c r="AMN1992" s="2"/>
      <c r="AMO1992" s="2"/>
      <c r="AMP1992" s="2"/>
      <c r="AMQ1992" s="2"/>
      <c r="AMR1992" s="2"/>
      <c r="AMS1992" s="2"/>
      <c r="AMT1992" s="2"/>
      <c r="AMU1992" s="2"/>
      <c r="AMV1992" s="2"/>
      <c r="AMW1992" s="2"/>
      <c r="AMX1992" s="2"/>
      <c r="AMY1992" s="2"/>
      <c r="AMZ1992" s="2"/>
      <c r="ANA1992" s="2"/>
      <c r="ANB1992" s="2"/>
      <c r="ANC1992" s="2"/>
      <c r="AND1992" s="2"/>
      <c r="ANE1992" s="2"/>
      <c r="ANF1992" s="2"/>
      <c r="ANG1992" s="2"/>
      <c r="ANH1992" s="2"/>
      <c r="ANI1992" s="2"/>
      <c r="ANJ1992" s="2"/>
      <c r="ANK1992" s="2"/>
      <c r="ANL1992" s="2"/>
      <c r="ANM1992" s="2"/>
      <c r="ANN1992" s="2"/>
      <c r="ANO1992" s="2"/>
      <c r="ANP1992" s="2"/>
      <c r="ANQ1992" s="2"/>
      <c r="ANR1992" s="2"/>
      <c r="ANS1992" s="2"/>
      <c r="ANT1992" s="2"/>
      <c r="ANU1992" s="2"/>
      <c r="ANV1992" s="2"/>
      <c r="ANW1992" s="2"/>
      <c r="ANX1992" s="2"/>
      <c r="ANY1992" s="2"/>
      <c r="ANZ1992" s="2"/>
      <c r="AOA1992" s="2"/>
      <c r="AOB1992" s="2"/>
      <c r="AOC1992" s="2"/>
      <c r="AOD1992" s="2"/>
      <c r="AOE1992" s="2"/>
      <c r="AOF1992" s="2"/>
      <c r="AOG1992" s="2"/>
      <c r="AOH1992" s="2"/>
      <c r="AOI1992" s="2"/>
      <c r="AOJ1992" s="2"/>
      <c r="AOK1992" s="2"/>
      <c r="AOL1992" s="2"/>
      <c r="AOM1992" s="2"/>
      <c r="AON1992" s="2"/>
      <c r="AOO1992" s="2"/>
      <c r="AOP1992" s="2"/>
      <c r="AOQ1992" s="2"/>
      <c r="AOR1992" s="2"/>
      <c r="AOS1992" s="2"/>
      <c r="AOT1992" s="2"/>
      <c r="AOU1992" s="2"/>
      <c r="AOV1992" s="2"/>
      <c r="AOW1992" s="2"/>
      <c r="AOX1992" s="2"/>
      <c r="AOY1992" s="2"/>
      <c r="AOZ1992" s="2"/>
      <c r="APA1992" s="2"/>
      <c r="APB1992" s="2"/>
      <c r="APC1992" s="2"/>
      <c r="APD1992" s="2"/>
      <c r="APE1992" s="2"/>
      <c r="APF1992" s="2"/>
      <c r="APG1992" s="2"/>
      <c r="APH1992" s="2"/>
      <c r="API1992" s="2"/>
      <c r="APJ1992" s="2"/>
      <c r="APK1992" s="2"/>
      <c r="APL1992" s="2"/>
      <c r="APM1992" s="2"/>
      <c r="APN1992" s="2"/>
      <c r="APO1992" s="2"/>
      <c r="APP1992" s="2"/>
      <c r="APQ1992" s="2"/>
      <c r="APR1992" s="2"/>
      <c r="APS1992" s="2"/>
      <c r="APT1992" s="2"/>
      <c r="APU1992" s="2"/>
      <c r="APV1992" s="2"/>
      <c r="APW1992" s="2"/>
      <c r="APX1992" s="2"/>
      <c r="APY1992" s="2"/>
      <c r="APZ1992" s="2"/>
      <c r="AQA1992" s="2"/>
      <c r="AQB1992" s="2"/>
      <c r="AQC1992" s="2"/>
      <c r="AQD1992" s="2"/>
      <c r="AQE1992" s="2"/>
      <c r="AQF1992" s="2"/>
      <c r="AQG1992" s="2"/>
      <c r="AQH1992" s="2"/>
      <c r="AQI1992" s="2"/>
      <c r="AQJ1992" s="2"/>
      <c r="AQK1992" s="2"/>
      <c r="AQL1992" s="2"/>
      <c r="AQM1992" s="2"/>
      <c r="AQN1992" s="2"/>
      <c r="AQO1992" s="2"/>
      <c r="AQP1992" s="2"/>
      <c r="AQQ1992" s="2"/>
      <c r="AQR1992" s="2"/>
      <c r="AQS1992" s="2"/>
      <c r="AQT1992" s="2"/>
      <c r="AQU1992" s="2"/>
      <c r="AQV1992" s="2"/>
      <c r="AQW1992" s="2"/>
      <c r="AQX1992" s="2"/>
      <c r="AQY1992" s="2"/>
      <c r="AQZ1992" s="2"/>
      <c r="ARA1992" s="2"/>
      <c r="ARB1992" s="2"/>
      <c r="ARC1992" s="2"/>
      <c r="ARD1992" s="2"/>
      <c r="ARE1992" s="2"/>
      <c r="ARF1992" s="2"/>
      <c r="ARG1992" s="2"/>
      <c r="ARH1992" s="2"/>
      <c r="ARI1992" s="2"/>
      <c r="ARJ1992" s="2"/>
      <c r="ARK1992" s="2"/>
      <c r="ARL1992" s="2"/>
      <c r="ARM1992" s="2"/>
      <c r="ARN1992" s="2"/>
      <c r="ARO1992" s="2"/>
      <c r="ARP1992" s="2"/>
      <c r="ARQ1992" s="2"/>
      <c r="ARR1992" s="2"/>
      <c r="ARS1992" s="2"/>
      <c r="ART1992" s="2"/>
      <c r="ARU1992" s="2"/>
      <c r="ARV1992" s="2"/>
      <c r="ARW1992" s="2"/>
      <c r="ARX1992" s="2"/>
      <c r="ARY1992" s="2"/>
      <c r="ARZ1992" s="2"/>
      <c r="ASA1992" s="2"/>
      <c r="ASB1992" s="2"/>
      <c r="ASC1992" s="2"/>
      <c r="ASD1992" s="2"/>
      <c r="ASE1992" s="2"/>
      <c r="ASF1992" s="2"/>
      <c r="ASG1992" s="2"/>
      <c r="ASH1992" s="2"/>
      <c r="ASI1992" s="2"/>
      <c r="ASJ1992" s="2"/>
      <c r="ASK1992" s="2"/>
      <c r="ASL1992" s="2"/>
      <c r="ASM1992" s="2"/>
      <c r="ASN1992" s="2"/>
      <c r="ASO1992" s="2"/>
      <c r="ASP1992" s="2"/>
      <c r="ASQ1992" s="2"/>
      <c r="ASR1992" s="2"/>
      <c r="ASS1992" s="2"/>
      <c r="AST1992" s="2"/>
      <c r="ASU1992" s="2"/>
      <c r="ASV1992" s="2"/>
      <c r="ASW1992" s="2"/>
      <c r="ASX1992" s="2"/>
      <c r="ASY1992" s="2"/>
      <c r="ASZ1992" s="2"/>
      <c r="ATA1992" s="2"/>
      <c r="ATB1992" s="2"/>
      <c r="ATC1992" s="2"/>
      <c r="ATD1992" s="2"/>
      <c r="ATE1992" s="2"/>
      <c r="ATF1992" s="2"/>
      <c r="ATG1992" s="2"/>
      <c r="ATH1992" s="2"/>
      <c r="ATI1992" s="2"/>
      <c r="ATJ1992" s="2"/>
      <c r="ATK1992" s="2"/>
      <c r="ATL1992" s="2"/>
      <c r="ATM1992" s="2"/>
      <c r="ATN1992" s="2"/>
      <c r="ATO1992" s="2"/>
      <c r="ATP1992" s="2"/>
      <c r="ATQ1992" s="2"/>
      <c r="ATR1992" s="2"/>
      <c r="ATS1992" s="2"/>
      <c r="ATT1992" s="2"/>
      <c r="ATU1992" s="2"/>
      <c r="ATV1992" s="2"/>
      <c r="ATW1992" s="2"/>
      <c r="ATX1992" s="2"/>
      <c r="ATY1992" s="2"/>
      <c r="ATZ1992" s="2"/>
      <c r="AUA1992" s="2"/>
      <c r="AUB1992" s="2"/>
      <c r="AUC1992" s="2"/>
      <c r="AUD1992" s="2"/>
      <c r="AUE1992" s="2"/>
      <c r="AUF1992" s="2"/>
      <c r="AUG1992" s="2"/>
      <c r="AUH1992" s="2"/>
      <c r="AUI1992" s="2"/>
      <c r="AUJ1992" s="2"/>
      <c r="AUK1992" s="2"/>
      <c r="AUL1992" s="2"/>
      <c r="AUM1992" s="2"/>
      <c r="AUN1992" s="2"/>
      <c r="AUO1992" s="2"/>
      <c r="AUP1992" s="2"/>
      <c r="AUQ1992" s="2"/>
      <c r="AUR1992" s="2"/>
      <c r="AUS1992" s="2"/>
      <c r="AUT1992" s="2"/>
      <c r="AUU1992" s="2"/>
      <c r="AUV1992" s="2"/>
      <c r="AUW1992" s="2"/>
      <c r="AUX1992" s="2"/>
      <c r="AUY1992" s="2"/>
      <c r="AUZ1992" s="2"/>
      <c r="AVA1992" s="2"/>
      <c r="AVB1992" s="2"/>
      <c r="AVC1992" s="2"/>
      <c r="AVD1992" s="2"/>
      <c r="AVE1992" s="2"/>
      <c r="AVF1992" s="2"/>
      <c r="AVG1992" s="2"/>
      <c r="AVH1992" s="2"/>
      <c r="AVI1992" s="2"/>
      <c r="AVJ1992" s="2"/>
      <c r="AVK1992" s="2"/>
      <c r="AVL1992" s="2"/>
      <c r="AVM1992" s="2"/>
      <c r="AVN1992" s="2"/>
      <c r="AVO1992" s="2"/>
      <c r="AVP1992" s="2"/>
      <c r="AVQ1992" s="2"/>
      <c r="AVR1992" s="2"/>
      <c r="AVS1992" s="2"/>
      <c r="AVT1992" s="2"/>
      <c r="AVU1992" s="2"/>
      <c r="AVV1992" s="2"/>
      <c r="AVW1992" s="2"/>
      <c r="AVX1992" s="2"/>
      <c r="AVY1992" s="2"/>
      <c r="AVZ1992" s="2"/>
      <c r="AWA1992" s="2"/>
      <c r="AWB1992" s="2"/>
      <c r="AWC1992" s="2"/>
      <c r="AWD1992" s="2"/>
      <c r="AWE1992" s="2"/>
      <c r="AWF1992" s="2"/>
      <c r="AWG1992" s="2"/>
      <c r="AWH1992" s="2"/>
      <c r="AWI1992" s="2"/>
      <c r="AWJ1992" s="2"/>
      <c r="AWK1992" s="2"/>
      <c r="AWL1992" s="2"/>
      <c r="AWM1992" s="2"/>
      <c r="AWN1992" s="2"/>
      <c r="AWO1992" s="2"/>
      <c r="AWP1992" s="2"/>
      <c r="AWQ1992" s="2"/>
      <c r="AWR1992" s="2"/>
      <c r="AWS1992" s="2"/>
      <c r="AWT1992" s="2"/>
      <c r="AWU1992" s="2"/>
      <c r="AWV1992" s="2"/>
      <c r="AWW1992" s="2"/>
      <c r="AWX1992" s="2"/>
      <c r="AWY1992" s="2"/>
      <c r="AWZ1992" s="2"/>
      <c r="AXA1992" s="2"/>
      <c r="AXB1992" s="2"/>
      <c r="AXC1992" s="2"/>
      <c r="AXD1992" s="2"/>
      <c r="AXE1992" s="2"/>
      <c r="AXF1992" s="2"/>
      <c r="AXG1992" s="2"/>
      <c r="AXH1992" s="2"/>
      <c r="AXI1992" s="2"/>
      <c r="AXJ1992" s="2"/>
      <c r="AXK1992" s="2"/>
      <c r="AXL1992" s="2"/>
      <c r="AXM1992" s="2"/>
      <c r="AXN1992" s="2"/>
      <c r="AXO1992" s="2"/>
      <c r="AXP1992" s="2"/>
      <c r="AXQ1992" s="2"/>
      <c r="AXR1992" s="2"/>
      <c r="AXS1992" s="2"/>
      <c r="AXT1992" s="2"/>
      <c r="AXU1992" s="2"/>
      <c r="AXV1992" s="2"/>
      <c r="AXW1992" s="2"/>
      <c r="AXX1992" s="2"/>
      <c r="AXY1992" s="2"/>
      <c r="AXZ1992" s="2"/>
      <c r="AYA1992" s="2"/>
      <c r="AYB1992" s="2"/>
      <c r="AYC1992" s="2"/>
      <c r="AYD1992" s="2"/>
      <c r="AYE1992" s="2"/>
      <c r="AYF1992" s="2"/>
      <c r="AYG1992" s="2"/>
      <c r="AYH1992" s="2"/>
      <c r="AYI1992" s="2"/>
      <c r="AYJ1992" s="2"/>
      <c r="AYK1992" s="2"/>
      <c r="AYL1992" s="2"/>
      <c r="AYM1992" s="2"/>
      <c r="AYN1992" s="2"/>
      <c r="AYO1992" s="2"/>
      <c r="AYP1992" s="2"/>
      <c r="AYQ1992" s="2"/>
      <c r="AYR1992" s="2"/>
      <c r="AYS1992" s="2"/>
      <c r="AYT1992" s="2"/>
      <c r="AYU1992" s="2"/>
      <c r="AYV1992" s="2"/>
      <c r="AYW1992" s="2"/>
      <c r="AYX1992" s="2"/>
      <c r="AYY1992" s="2"/>
      <c r="AYZ1992" s="2"/>
      <c r="AZA1992" s="2"/>
      <c r="AZB1992" s="2"/>
      <c r="AZC1992" s="2"/>
      <c r="AZD1992" s="2"/>
      <c r="AZE1992" s="2"/>
      <c r="AZF1992" s="2"/>
      <c r="AZG1992" s="2"/>
      <c r="AZH1992" s="2"/>
      <c r="AZI1992" s="2"/>
      <c r="AZJ1992" s="2"/>
      <c r="AZK1992" s="2"/>
      <c r="AZL1992" s="2"/>
      <c r="AZM1992" s="2"/>
      <c r="AZN1992" s="2"/>
      <c r="AZO1992" s="2"/>
      <c r="AZP1992" s="2"/>
      <c r="AZQ1992" s="2"/>
      <c r="AZR1992" s="2"/>
      <c r="AZS1992" s="2"/>
      <c r="AZT1992" s="2"/>
      <c r="AZU1992" s="2"/>
      <c r="AZV1992" s="2"/>
      <c r="AZW1992" s="2"/>
      <c r="AZX1992" s="2"/>
      <c r="AZY1992" s="2"/>
      <c r="AZZ1992" s="2"/>
      <c r="BAA1992" s="2"/>
      <c r="BAB1992" s="2"/>
      <c r="BAC1992" s="2"/>
      <c r="BAD1992" s="2"/>
      <c r="BAE1992" s="2"/>
      <c r="BAF1992" s="2"/>
      <c r="BAG1992" s="2"/>
      <c r="BAH1992" s="2"/>
      <c r="BAI1992" s="2"/>
      <c r="BAJ1992" s="2"/>
      <c r="BAK1992" s="2"/>
      <c r="BAL1992" s="2"/>
      <c r="BAM1992" s="2"/>
      <c r="BAN1992" s="2"/>
      <c r="BAO1992" s="2"/>
      <c r="BAP1992" s="2"/>
      <c r="BAQ1992" s="2"/>
      <c r="BAR1992" s="2"/>
      <c r="BAS1992" s="2"/>
      <c r="BAT1992" s="2"/>
      <c r="BAU1992" s="2"/>
      <c r="BAV1992" s="2"/>
      <c r="BAW1992" s="2"/>
      <c r="BAX1992" s="2"/>
      <c r="BAY1992" s="2"/>
      <c r="BAZ1992" s="2"/>
      <c r="BBA1992" s="2"/>
      <c r="BBB1992" s="2"/>
      <c r="BBC1992" s="2"/>
      <c r="BBD1992" s="2"/>
      <c r="BBE1992" s="2"/>
      <c r="BBF1992" s="2"/>
      <c r="BBG1992" s="2"/>
      <c r="BBH1992" s="2"/>
      <c r="BBI1992" s="2"/>
      <c r="BBJ1992" s="2"/>
      <c r="BBK1992" s="2"/>
      <c r="BBL1992" s="2"/>
      <c r="BBM1992" s="2"/>
      <c r="BBN1992" s="2"/>
      <c r="BBO1992" s="2"/>
      <c r="BBP1992" s="2"/>
      <c r="BBQ1992" s="2"/>
      <c r="BBR1992" s="2"/>
      <c r="BBS1992" s="2"/>
      <c r="BBT1992" s="2"/>
      <c r="BBU1992" s="2"/>
      <c r="BBV1992" s="2"/>
      <c r="BBW1992" s="2"/>
      <c r="BBX1992" s="2"/>
      <c r="BBY1992" s="2"/>
      <c r="BBZ1992" s="2"/>
      <c r="BCA1992" s="2"/>
      <c r="BCB1992" s="2"/>
      <c r="BCC1992" s="2"/>
      <c r="BCD1992" s="2"/>
      <c r="BCE1992" s="2"/>
      <c r="BCF1992" s="2"/>
      <c r="BCG1992" s="2"/>
      <c r="BCH1992" s="2"/>
      <c r="BCI1992" s="2"/>
      <c r="BCJ1992" s="2"/>
      <c r="BCK1992" s="2"/>
      <c r="BCL1992" s="2"/>
      <c r="BCM1992" s="2"/>
      <c r="BCN1992" s="2"/>
      <c r="BCO1992" s="2"/>
      <c r="BCP1992" s="2"/>
      <c r="BCQ1992" s="2"/>
      <c r="BCR1992" s="2"/>
      <c r="BCS1992" s="2"/>
      <c r="BCT1992" s="2"/>
      <c r="BCU1992" s="2"/>
      <c r="BCV1992" s="2"/>
      <c r="BCW1992" s="2"/>
      <c r="BCX1992" s="2"/>
      <c r="BCY1992" s="2"/>
      <c r="BCZ1992" s="2"/>
      <c r="BDA1992" s="2"/>
      <c r="BDB1992" s="2"/>
      <c r="BDC1992" s="2"/>
      <c r="BDD1992" s="2"/>
      <c r="BDE1992" s="2"/>
      <c r="BDF1992" s="2"/>
      <c r="BDG1992" s="2"/>
      <c r="BDH1992" s="2"/>
      <c r="BDI1992" s="2"/>
      <c r="BDJ1992" s="2"/>
      <c r="BDK1992" s="2"/>
      <c r="BDL1992" s="2"/>
      <c r="BDM1992" s="2"/>
      <c r="BDN1992" s="2"/>
      <c r="BDO1992" s="2"/>
      <c r="BDP1992" s="2"/>
      <c r="BDQ1992" s="2"/>
      <c r="BDR1992" s="2"/>
      <c r="BDS1992" s="2"/>
      <c r="BDT1992" s="2"/>
      <c r="BDU1992" s="2"/>
      <c r="BDV1992" s="2"/>
      <c r="BDW1992" s="2"/>
      <c r="BDX1992" s="2"/>
      <c r="BDY1992" s="2"/>
      <c r="BDZ1992" s="2"/>
      <c r="BEA1992" s="2"/>
      <c r="BEB1992" s="2"/>
      <c r="BEC1992" s="2"/>
      <c r="BED1992" s="2"/>
      <c r="BEE1992" s="2"/>
      <c r="BEF1992" s="2"/>
      <c r="BEG1992" s="2"/>
      <c r="BEH1992" s="2"/>
      <c r="BEI1992" s="2"/>
      <c r="BEJ1992" s="2"/>
      <c r="BEK1992" s="2"/>
      <c r="BEL1992" s="2"/>
      <c r="BEM1992" s="2"/>
      <c r="BEN1992" s="2"/>
      <c r="BEO1992" s="2"/>
      <c r="BEP1992" s="2"/>
      <c r="BEQ1992" s="2"/>
      <c r="BER1992" s="2"/>
      <c r="BES1992" s="2"/>
      <c r="BET1992" s="2"/>
      <c r="BEU1992" s="2"/>
      <c r="BEV1992" s="2"/>
      <c r="BEW1992" s="2"/>
      <c r="BEX1992" s="2"/>
      <c r="BEY1992" s="2"/>
      <c r="BEZ1992" s="2"/>
      <c r="BFA1992" s="2"/>
      <c r="BFB1992" s="2"/>
      <c r="BFC1992" s="2"/>
      <c r="BFD1992" s="2"/>
      <c r="BFE1992" s="2"/>
      <c r="BFF1992" s="2"/>
      <c r="BFG1992" s="2"/>
      <c r="BFH1992" s="2"/>
      <c r="BFI1992" s="2"/>
      <c r="BFJ1992" s="2"/>
      <c r="BFK1992" s="2"/>
      <c r="BFL1992" s="2"/>
      <c r="BFM1992" s="2"/>
      <c r="BFN1992" s="2"/>
      <c r="BFO1992" s="2"/>
      <c r="BFP1992" s="2"/>
      <c r="BFQ1992" s="2"/>
      <c r="BFR1992" s="2"/>
      <c r="BFS1992" s="2"/>
      <c r="BFT1992" s="2"/>
      <c r="BFU1992" s="2"/>
      <c r="BFV1992" s="2"/>
      <c r="BFW1992" s="2"/>
      <c r="BFX1992" s="2"/>
      <c r="BFY1992" s="2"/>
      <c r="BFZ1992" s="2"/>
      <c r="BGA1992" s="2"/>
      <c r="BGB1992" s="2"/>
      <c r="BGC1992" s="2"/>
      <c r="BGD1992" s="2"/>
      <c r="BGE1992" s="2"/>
      <c r="BGF1992" s="2"/>
      <c r="BGG1992" s="2"/>
      <c r="BGH1992" s="2"/>
      <c r="BGI1992" s="2"/>
      <c r="BGJ1992" s="2"/>
      <c r="BGK1992" s="2"/>
      <c r="BGL1992" s="2"/>
      <c r="BGM1992" s="2"/>
      <c r="BGN1992" s="2"/>
      <c r="BGO1992" s="2"/>
      <c r="BGP1992" s="2"/>
      <c r="BGQ1992" s="2"/>
      <c r="BGR1992" s="2"/>
      <c r="BGS1992" s="2"/>
      <c r="BGT1992" s="2"/>
      <c r="BGU1992" s="2"/>
      <c r="BGV1992" s="2"/>
      <c r="BGW1992" s="2"/>
      <c r="BGX1992" s="2"/>
      <c r="BGY1992" s="2"/>
      <c r="BGZ1992" s="2"/>
      <c r="BHA1992" s="2"/>
      <c r="BHB1992" s="2"/>
      <c r="BHC1992" s="2"/>
      <c r="BHD1992" s="2"/>
      <c r="BHE1992" s="2"/>
      <c r="BHF1992" s="2"/>
      <c r="BHG1992" s="2"/>
      <c r="BHH1992" s="2"/>
      <c r="BHI1992" s="2"/>
      <c r="BHJ1992" s="2"/>
      <c r="BHK1992" s="2"/>
      <c r="BHL1992" s="2"/>
      <c r="BHM1992" s="2"/>
      <c r="BHN1992" s="2"/>
      <c r="BHO1992" s="2"/>
      <c r="BHP1992" s="2"/>
      <c r="BHQ1992" s="2"/>
      <c r="BHR1992" s="2"/>
      <c r="BHS1992" s="2"/>
      <c r="BHT1992" s="2"/>
      <c r="BHU1992" s="2"/>
      <c r="BHV1992" s="2"/>
      <c r="BHW1992" s="2"/>
      <c r="BHX1992" s="2"/>
      <c r="BHY1992" s="2"/>
      <c r="BHZ1992" s="2"/>
      <c r="BIA1992" s="2"/>
      <c r="BIB1992" s="2"/>
      <c r="BIC1992" s="2"/>
      <c r="BID1992" s="2"/>
      <c r="BIE1992" s="2"/>
      <c r="BIF1992" s="2"/>
      <c r="BIG1992" s="2"/>
      <c r="BIH1992" s="2"/>
      <c r="BII1992" s="2"/>
      <c r="BIJ1992" s="2"/>
      <c r="BIK1992" s="2"/>
      <c r="BIL1992" s="2"/>
      <c r="BIM1992" s="2"/>
      <c r="BIN1992" s="2"/>
      <c r="BIO1992" s="2"/>
      <c r="BIP1992" s="2"/>
      <c r="BIQ1992" s="2"/>
      <c r="BIR1992" s="2"/>
      <c r="BIS1992" s="2"/>
      <c r="BIT1992" s="2"/>
      <c r="BIU1992" s="2"/>
      <c r="BIV1992" s="2"/>
      <c r="BIW1992" s="2"/>
      <c r="BIX1992" s="2"/>
      <c r="BIY1992" s="2"/>
      <c r="BIZ1992" s="2"/>
      <c r="BJA1992" s="2"/>
      <c r="BJB1992" s="2"/>
      <c r="BJC1992" s="2"/>
      <c r="BJD1992" s="2"/>
      <c r="BJE1992" s="2"/>
      <c r="BJF1992" s="2"/>
      <c r="BJG1992" s="2"/>
      <c r="BJH1992" s="2"/>
      <c r="BJI1992" s="2"/>
      <c r="BJJ1992" s="2"/>
      <c r="BJK1992" s="2"/>
      <c r="BJL1992" s="2"/>
      <c r="BJM1992" s="2"/>
      <c r="BJN1992" s="2"/>
      <c r="BJO1992" s="2"/>
      <c r="BJP1992" s="2"/>
      <c r="BJQ1992" s="2"/>
      <c r="BJR1992" s="2"/>
      <c r="BJS1992" s="2"/>
      <c r="BJT1992" s="2"/>
      <c r="BJU1992" s="2"/>
      <c r="BJV1992" s="2"/>
      <c r="BJW1992" s="2"/>
      <c r="BJX1992" s="2"/>
      <c r="BJY1992" s="2"/>
      <c r="BJZ1992" s="2"/>
      <c r="BKA1992" s="2"/>
      <c r="BKB1992" s="2"/>
      <c r="BKC1992" s="2"/>
      <c r="BKD1992" s="2"/>
      <c r="BKE1992" s="2"/>
      <c r="BKF1992" s="2"/>
      <c r="BKG1992" s="2"/>
      <c r="BKH1992" s="2"/>
      <c r="BKI1992" s="2"/>
      <c r="BKJ1992" s="2"/>
      <c r="BKK1992" s="2"/>
      <c r="BKL1992" s="2"/>
      <c r="BKM1992" s="2"/>
      <c r="BKN1992" s="2"/>
      <c r="BKO1992" s="2"/>
      <c r="BKP1992" s="2"/>
      <c r="BKQ1992" s="2"/>
      <c r="BKR1992" s="2"/>
      <c r="BKS1992" s="2"/>
      <c r="BKT1992" s="2"/>
      <c r="BKU1992" s="2"/>
      <c r="BKV1992" s="2"/>
      <c r="BKW1992" s="2"/>
      <c r="BKX1992" s="2"/>
      <c r="BKY1992" s="2"/>
      <c r="BKZ1992" s="2"/>
      <c r="BLA1992" s="2"/>
      <c r="BLB1992" s="2"/>
      <c r="BLC1992" s="2"/>
      <c r="BLD1992" s="2"/>
      <c r="BLE1992" s="2"/>
      <c r="BLF1992" s="2"/>
      <c r="BLG1992" s="2"/>
      <c r="BLH1992" s="2"/>
      <c r="BLI1992" s="2"/>
      <c r="BLJ1992" s="2"/>
      <c r="BLK1992" s="2"/>
      <c r="BLL1992" s="2"/>
      <c r="BLM1992" s="2"/>
      <c r="BLN1992" s="2"/>
      <c r="BLO1992" s="2"/>
      <c r="BLP1992" s="2"/>
      <c r="BLQ1992" s="2"/>
      <c r="BLR1992" s="2"/>
      <c r="BLS1992" s="2"/>
      <c r="BLT1992" s="2"/>
      <c r="BLU1992" s="2"/>
      <c r="BLV1992" s="2"/>
      <c r="BLW1992" s="2"/>
      <c r="BLX1992" s="2"/>
      <c r="BLY1992" s="2"/>
      <c r="BLZ1992" s="2"/>
      <c r="BMA1992" s="2"/>
      <c r="BMB1992" s="2"/>
      <c r="BMC1992" s="2"/>
      <c r="BMD1992" s="2"/>
      <c r="BME1992" s="2"/>
      <c r="BMF1992" s="2"/>
      <c r="BMG1992" s="2"/>
      <c r="BMH1992" s="2"/>
      <c r="BMI1992" s="2"/>
      <c r="BMJ1992" s="2"/>
      <c r="BMK1992" s="2"/>
      <c r="BML1992" s="2"/>
      <c r="BMM1992" s="2"/>
      <c r="BMN1992" s="2"/>
      <c r="BMO1992" s="2"/>
      <c r="BMP1992" s="2"/>
      <c r="BMQ1992" s="2"/>
      <c r="BMR1992" s="2"/>
      <c r="BMS1992" s="2"/>
      <c r="BMT1992" s="2"/>
      <c r="BMU1992" s="2"/>
      <c r="BMV1992" s="2"/>
      <c r="BMW1992" s="2"/>
      <c r="BMX1992" s="2"/>
      <c r="BMY1992" s="2"/>
      <c r="BMZ1992" s="2"/>
      <c r="BNA1992" s="2"/>
      <c r="BNB1992" s="2"/>
      <c r="BNC1992" s="2"/>
      <c r="BND1992" s="2"/>
      <c r="BNE1992" s="2"/>
      <c r="BNF1992" s="2"/>
      <c r="BNG1992" s="2"/>
      <c r="BNH1992" s="2"/>
      <c r="BNI1992" s="2"/>
      <c r="BNJ1992" s="2"/>
      <c r="BNK1992" s="2"/>
      <c r="BNL1992" s="2"/>
      <c r="BNM1992" s="2"/>
      <c r="BNN1992" s="2"/>
      <c r="BNO1992" s="2"/>
      <c r="BNP1992" s="2"/>
      <c r="BNQ1992" s="2"/>
      <c r="BNR1992" s="2"/>
      <c r="BNS1992" s="2"/>
      <c r="BNT1992" s="2"/>
      <c r="BNU1992" s="2"/>
      <c r="BNV1992" s="2"/>
      <c r="BNW1992" s="2"/>
      <c r="BNX1992" s="2"/>
      <c r="BNY1992" s="2"/>
      <c r="BNZ1992" s="2"/>
      <c r="BOA1992" s="2"/>
      <c r="BOB1992" s="2"/>
      <c r="BOC1992" s="2"/>
      <c r="BOD1992" s="2"/>
      <c r="BOE1992" s="2"/>
      <c r="BOF1992" s="2"/>
      <c r="BOG1992" s="2"/>
      <c r="BOH1992" s="2"/>
      <c r="BOI1992" s="2"/>
      <c r="BOJ1992" s="2"/>
      <c r="BOK1992" s="2"/>
      <c r="BOL1992" s="2"/>
      <c r="BOM1992" s="2"/>
      <c r="BON1992" s="2"/>
      <c r="BOO1992" s="2"/>
      <c r="BOP1992" s="2"/>
      <c r="BOQ1992" s="2"/>
      <c r="BOR1992" s="2"/>
      <c r="BOS1992" s="2"/>
      <c r="BOT1992" s="2"/>
      <c r="BOU1992" s="2"/>
      <c r="BOV1992" s="2"/>
      <c r="BOW1992" s="2"/>
      <c r="BOX1992" s="2"/>
      <c r="BOY1992" s="2"/>
      <c r="BOZ1992" s="2"/>
      <c r="BPA1992" s="2"/>
      <c r="BPB1992" s="2"/>
      <c r="BPC1992" s="2"/>
      <c r="BPD1992" s="2"/>
      <c r="BPE1992" s="2"/>
      <c r="BPF1992" s="2"/>
      <c r="BPG1992" s="2"/>
      <c r="BPH1992" s="2"/>
      <c r="BPI1992" s="2"/>
      <c r="BPJ1992" s="2"/>
      <c r="BPK1992" s="2"/>
      <c r="BPL1992" s="2"/>
      <c r="BPM1992" s="2"/>
      <c r="BPN1992" s="2"/>
      <c r="BPO1992" s="2"/>
      <c r="BPP1992" s="2"/>
      <c r="BPQ1992" s="2"/>
      <c r="BPR1992" s="2"/>
      <c r="BPS1992" s="2"/>
      <c r="BPT1992" s="2"/>
      <c r="BPU1992" s="2"/>
      <c r="BPV1992" s="2"/>
      <c r="BPW1992" s="2"/>
      <c r="BPX1992" s="2"/>
      <c r="BPY1992" s="2"/>
      <c r="BPZ1992" s="2"/>
      <c r="BQA1992" s="2"/>
      <c r="BQB1992" s="2"/>
      <c r="BQC1992" s="2"/>
      <c r="BQD1992" s="2"/>
      <c r="BQE1992" s="2"/>
      <c r="BQF1992" s="2"/>
      <c r="BQG1992" s="2"/>
      <c r="BQH1992" s="2"/>
      <c r="BQI1992" s="2"/>
      <c r="BQJ1992" s="2"/>
      <c r="BQK1992" s="2"/>
      <c r="BQL1992" s="2"/>
      <c r="BQM1992" s="2"/>
      <c r="BQN1992" s="2"/>
      <c r="BQO1992" s="2"/>
      <c r="BQP1992" s="2"/>
      <c r="BQQ1992" s="2"/>
      <c r="BQR1992" s="2"/>
      <c r="BQS1992" s="2"/>
      <c r="BQT1992" s="2"/>
      <c r="BQU1992" s="2"/>
      <c r="BQV1992" s="2"/>
      <c r="BQW1992" s="2"/>
      <c r="BQX1992" s="2"/>
      <c r="BQY1992" s="2"/>
      <c r="BQZ1992" s="2"/>
      <c r="BRA1992" s="2"/>
      <c r="BRB1992" s="2"/>
      <c r="BRC1992" s="2"/>
      <c r="BRD1992" s="2"/>
      <c r="BRE1992" s="2"/>
      <c r="BRF1992" s="2"/>
      <c r="BRG1992" s="2"/>
      <c r="BRH1992" s="2"/>
      <c r="BRI1992" s="2"/>
      <c r="BRJ1992" s="2"/>
      <c r="BRK1992" s="2"/>
      <c r="BRL1992" s="2"/>
      <c r="BRM1992" s="2"/>
      <c r="BRN1992" s="2"/>
      <c r="BRO1992" s="2"/>
      <c r="BRP1992" s="2"/>
      <c r="BRQ1992" s="2"/>
      <c r="BRR1992" s="2"/>
      <c r="BRS1992" s="2"/>
      <c r="BRT1992" s="2"/>
      <c r="BRU1992" s="2"/>
      <c r="BRV1992" s="2"/>
      <c r="BRW1992" s="2"/>
      <c r="BRX1992" s="2"/>
      <c r="BRY1992" s="2"/>
      <c r="BRZ1992" s="2"/>
      <c r="BSA1992" s="2"/>
      <c r="BSB1992" s="2"/>
      <c r="BSC1992" s="2"/>
      <c r="BSD1992" s="2"/>
      <c r="BSE1992" s="2"/>
      <c r="BSF1992" s="2"/>
      <c r="BSG1992" s="2"/>
      <c r="BSH1992" s="2"/>
      <c r="BSI1992" s="2"/>
      <c r="BSJ1992" s="2"/>
      <c r="BSK1992" s="2"/>
      <c r="BSL1992" s="2"/>
      <c r="BSM1992" s="2"/>
      <c r="BSN1992" s="2"/>
      <c r="BSO1992" s="2"/>
      <c r="BSP1992" s="2"/>
      <c r="BSQ1992" s="2"/>
      <c r="BSR1992" s="2"/>
      <c r="BSS1992" s="2"/>
      <c r="BST1992" s="2"/>
      <c r="BSU1992" s="2"/>
      <c r="BSV1992" s="2"/>
      <c r="BSW1992" s="2"/>
      <c r="BSX1992" s="2"/>
      <c r="BSY1992" s="2"/>
      <c r="BSZ1992" s="2"/>
      <c r="BTA1992" s="2"/>
      <c r="BTB1992" s="2"/>
      <c r="BTC1992" s="2"/>
      <c r="BTD1992" s="2"/>
      <c r="BTE1992" s="2"/>
      <c r="BTF1992" s="2"/>
      <c r="BTG1992" s="2"/>
      <c r="BTH1992" s="2"/>
      <c r="BTI1992" s="2"/>
      <c r="BTJ1992" s="2"/>
      <c r="BTK1992" s="2"/>
      <c r="BTL1992" s="2"/>
      <c r="BTM1992" s="2"/>
      <c r="BTN1992" s="2"/>
      <c r="BTO1992" s="2"/>
      <c r="BTP1992" s="2"/>
      <c r="BTQ1992" s="2"/>
      <c r="BTR1992" s="2"/>
      <c r="BTS1992" s="2"/>
      <c r="BTT1992" s="2"/>
      <c r="BTU1992" s="2"/>
      <c r="BTV1992" s="2"/>
      <c r="BTW1992" s="2"/>
      <c r="BTX1992" s="2"/>
      <c r="BTY1992" s="2"/>
      <c r="BTZ1992" s="2"/>
      <c r="BUA1992" s="2"/>
      <c r="BUB1992" s="2"/>
      <c r="BUC1992" s="2"/>
      <c r="BUD1992" s="2"/>
      <c r="BUE1992" s="2"/>
      <c r="BUF1992" s="2"/>
      <c r="BUG1992" s="2"/>
      <c r="BUH1992" s="2"/>
      <c r="BUI1992" s="2"/>
      <c r="BUJ1992" s="2"/>
      <c r="BUK1992" s="2"/>
      <c r="BUL1992" s="2"/>
      <c r="BUM1992" s="2"/>
      <c r="BUN1992" s="2"/>
      <c r="BUO1992" s="2"/>
      <c r="BUP1992" s="2"/>
      <c r="BUQ1992" s="2"/>
      <c r="BUR1992" s="2"/>
      <c r="BUS1992" s="2"/>
      <c r="BUT1992" s="2"/>
      <c r="BUU1992" s="2"/>
      <c r="BUV1992" s="2"/>
      <c r="BUW1992" s="2"/>
      <c r="BUX1992" s="2"/>
      <c r="BUY1992" s="2"/>
      <c r="BUZ1992" s="2"/>
      <c r="BVA1992" s="2"/>
      <c r="BVB1992" s="2"/>
      <c r="BVC1992" s="2"/>
      <c r="BVD1992" s="2"/>
      <c r="BVE1992" s="2"/>
      <c r="BVF1992" s="2"/>
      <c r="BVG1992" s="2"/>
      <c r="BVH1992" s="2"/>
      <c r="BVI1992" s="2"/>
      <c r="BVJ1992" s="2"/>
      <c r="BVK1992" s="2"/>
      <c r="BVL1992" s="2"/>
      <c r="BVM1992" s="2"/>
      <c r="BVN1992" s="2"/>
      <c r="BVO1992" s="2"/>
      <c r="BVP1992" s="2"/>
      <c r="BVQ1992" s="2"/>
      <c r="BVR1992" s="2"/>
      <c r="BVS1992" s="2"/>
      <c r="BVT1992" s="2"/>
      <c r="BVU1992" s="2"/>
      <c r="BVV1992" s="2"/>
      <c r="BVW1992" s="2"/>
      <c r="BVX1992" s="2"/>
      <c r="BVY1992" s="2"/>
      <c r="BVZ1992" s="2"/>
      <c r="BWA1992" s="2"/>
      <c r="BWB1992" s="2"/>
      <c r="BWC1992" s="2"/>
      <c r="BWD1992" s="2"/>
      <c r="BWE1992" s="2"/>
      <c r="BWF1992" s="2"/>
      <c r="BWG1992" s="2"/>
      <c r="BWH1992" s="2"/>
      <c r="BWI1992" s="2"/>
      <c r="BWJ1992" s="2"/>
      <c r="BWK1992" s="2"/>
      <c r="BWL1992" s="2"/>
      <c r="BWM1992" s="2"/>
      <c r="BWN1992" s="2"/>
      <c r="BWO1992" s="2"/>
      <c r="BWP1992" s="2"/>
      <c r="BWQ1992" s="2"/>
      <c r="BWR1992" s="2"/>
      <c r="BWS1992" s="2"/>
      <c r="BWT1992" s="2"/>
      <c r="BWU1992" s="2"/>
      <c r="BWV1992" s="2"/>
      <c r="BWW1992" s="2"/>
      <c r="BWX1992" s="2"/>
      <c r="BWY1992" s="2"/>
      <c r="BWZ1992" s="2"/>
      <c r="BXA1992" s="2"/>
      <c r="BXB1992" s="2"/>
      <c r="BXC1992" s="2"/>
      <c r="BXD1992" s="2"/>
      <c r="BXE1992" s="2"/>
      <c r="BXF1992" s="2"/>
      <c r="BXG1992" s="2"/>
      <c r="BXH1992" s="2"/>
      <c r="BXI1992" s="2"/>
      <c r="BXJ1992" s="2"/>
      <c r="BXK1992" s="2"/>
      <c r="BXL1992" s="2"/>
      <c r="BXM1992" s="2"/>
      <c r="BXN1992" s="2"/>
      <c r="BXO1992" s="2"/>
      <c r="BXP1992" s="2"/>
      <c r="BXQ1992" s="2"/>
      <c r="BXR1992" s="2"/>
      <c r="BXS1992" s="2"/>
      <c r="BXT1992" s="2"/>
      <c r="BXU1992" s="2"/>
      <c r="BXV1992" s="2"/>
      <c r="BXW1992" s="2"/>
      <c r="BXX1992" s="2"/>
      <c r="BXY1992" s="2"/>
      <c r="BXZ1992" s="2"/>
      <c r="BYA1992" s="2"/>
      <c r="BYB1992" s="2"/>
      <c r="BYC1992" s="2"/>
      <c r="BYD1992" s="2"/>
      <c r="BYE1992" s="2"/>
      <c r="BYF1992" s="2"/>
      <c r="BYG1992" s="2"/>
      <c r="BYH1992" s="2"/>
      <c r="BYI1992" s="2"/>
      <c r="BYJ1992" s="2"/>
      <c r="BYK1992" s="2"/>
      <c r="BYL1992" s="2"/>
      <c r="BYM1992" s="2"/>
      <c r="BYN1992" s="2"/>
      <c r="BYO1992" s="2"/>
      <c r="BYP1992" s="2"/>
      <c r="BYQ1992" s="2"/>
      <c r="BYR1992" s="2"/>
      <c r="BYS1992" s="2"/>
      <c r="BYT1992" s="2"/>
      <c r="BYU1992" s="2"/>
      <c r="BYV1992" s="2"/>
      <c r="BYW1992" s="2"/>
      <c r="BYX1992" s="2"/>
      <c r="BYY1992" s="2"/>
      <c r="BYZ1992" s="2"/>
      <c r="BZA1992" s="2"/>
      <c r="BZB1992" s="2"/>
      <c r="BZC1992" s="2"/>
      <c r="BZD1992" s="2"/>
      <c r="BZE1992" s="2"/>
      <c r="BZF1992" s="2"/>
      <c r="BZG1992" s="2"/>
      <c r="BZH1992" s="2"/>
      <c r="BZI1992" s="2"/>
      <c r="BZJ1992" s="2"/>
      <c r="BZK1992" s="2"/>
      <c r="BZL1992" s="2"/>
      <c r="BZM1992" s="2"/>
      <c r="BZN1992" s="2"/>
      <c r="BZO1992" s="2"/>
      <c r="BZP1992" s="2"/>
      <c r="BZQ1992" s="2"/>
      <c r="BZR1992" s="2"/>
      <c r="BZS1992" s="2"/>
      <c r="BZT1992" s="2"/>
      <c r="BZU1992" s="2"/>
      <c r="BZV1992" s="2"/>
      <c r="BZW1992" s="2"/>
      <c r="BZX1992" s="2"/>
      <c r="BZY1992" s="2"/>
      <c r="BZZ1992" s="2"/>
      <c r="CAA1992" s="2"/>
      <c r="CAB1992" s="2"/>
      <c r="CAC1992" s="2"/>
      <c r="CAD1992" s="2"/>
      <c r="CAE1992" s="2"/>
      <c r="CAF1992" s="2"/>
      <c r="CAG1992" s="2"/>
      <c r="CAH1992" s="2"/>
      <c r="CAI1992" s="2"/>
      <c r="CAJ1992" s="2"/>
      <c r="CAK1992" s="2"/>
      <c r="CAL1992" s="2"/>
      <c r="CAM1992" s="2"/>
      <c r="CAN1992" s="2"/>
      <c r="CAO1992" s="2"/>
      <c r="CAP1992" s="2"/>
      <c r="CAQ1992" s="2"/>
      <c r="CAR1992" s="2"/>
      <c r="CAS1992" s="2"/>
      <c r="CAT1992" s="2"/>
      <c r="CAU1992" s="2"/>
      <c r="CAV1992" s="2"/>
      <c r="CAW1992" s="2"/>
      <c r="CAX1992" s="2"/>
      <c r="CAY1992" s="2"/>
      <c r="CAZ1992" s="2"/>
      <c r="CBA1992" s="2"/>
      <c r="CBB1992" s="2"/>
      <c r="CBC1992" s="2"/>
      <c r="CBD1992" s="2"/>
      <c r="CBE1992" s="2"/>
      <c r="CBF1992" s="2"/>
      <c r="CBG1992" s="2"/>
      <c r="CBH1992" s="2"/>
      <c r="CBI1992" s="2"/>
      <c r="CBJ1992" s="2"/>
      <c r="CBK1992" s="2"/>
      <c r="CBL1992" s="2"/>
      <c r="CBM1992" s="2"/>
      <c r="CBN1992" s="2"/>
      <c r="CBO1992" s="2"/>
      <c r="CBP1992" s="2"/>
      <c r="CBQ1992" s="2"/>
      <c r="CBR1992" s="2"/>
      <c r="CBS1992" s="2"/>
      <c r="CBT1992" s="2"/>
      <c r="CBU1992" s="2"/>
      <c r="CBV1992" s="2"/>
      <c r="CBW1992" s="2"/>
      <c r="CBX1992" s="2"/>
      <c r="CBY1992" s="2"/>
      <c r="CBZ1992" s="2"/>
      <c r="CCA1992" s="2"/>
      <c r="CCB1992" s="2"/>
      <c r="CCC1992" s="2"/>
      <c r="CCD1992" s="2"/>
      <c r="CCE1992" s="2"/>
      <c r="CCF1992" s="2"/>
      <c r="CCG1992" s="2"/>
      <c r="CCH1992" s="2"/>
      <c r="CCI1992" s="2"/>
      <c r="CCJ1992" s="2"/>
      <c r="CCK1992" s="2"/>
      <c r="CCL1992" s="2"/>
      <c r="CCM1992" s="2"/>
      <c r="CCN1992" s="2"/>
      <c r="CCO1992" s="2"/>
      <c r="CCP1992" s="2"/>
      <c r="CCQ1992" s="2"/>
      <c r="CCR1992" s="2"/>
      <c r="CCS1992" s="2"/>
      <c r="CCT1992" s="2"/>
      <c r="CCU1992" s="2"/>
      <c r="CCV1992" s="2"/>
      <c r="CCW1992" s="2"/>
      <c r="CCX1992" s="2"/>
      <c r="CCY1992" s="2"/>
      <c r="CCZ1992" s="2"/>
      <c r="CDA1992" s="2"/>
      <c r="CDB1992" s="2"/>
      <c r="CDC1992" s="2"/>
      <c r="CDD1992" s="2"/>
      <c r="CDE1992" s="2"/>
      <c r="CDF1992" s="2"/>
      <c r="CDG1992" s="2"/>
      <c r="CDH1992" s="2"/>
      <c r="CDI1992" s="2"/>
      <c r="CDJ1992" s="2"/>
      <c r="CDK1992" s="2"/>
      <c r="CDL1992" s="2"/>
      <c r="CDM1992" s="2"/>
      <c r="CDN1992" s="2"/>
      <c r="CDO1992" s="2"/>
      <c r="CDP1992" s="2"/>
      <c r="CDQ1992" s="2"/>
      <c r="CDR1992" s="2"/>
      <c r="CDS1992" s="2"/>
      <c r="CDT1992" s="2"/>
      <c r="CDU1992" s="2"/>
      <c r="CDV1992" s="2"/>
      <c r="CDW1992" s="2"/>
      <c r="CDX1992" s="2"/>
      <c r="CDY1992" s="2"/>
      <c r="CDZ1992" s="2"/>
      <c r="CEA1992" s="2"/>
      <c r="CEB1992" s="2"/>
      <c r="CEC1992" s="2"/>
      <c r="CED1992" s="2"/>
      <c r="CEE1992" s="2"/>
      <c r="CEF1992" s="2"/>
      <c r="CEG1992" s="2"/>
      <c r="CEH1992" s="2"/>
      <c r="CEI1992" s="2"/>
      <c r="CEJ1992" s="2"/>
      <c r="CEK1992" s="2"/>
      <c r="CEL1992" s="2"/>
      <c r="CEM1992" s="2"/>
      <c r="CEN1992" s="2"/>
      <c r="CEO1992" s="2"/>
      <c r="CEP1992" s="2"/>
      <c r="CEQ1992" s="2"/>
      <c r="CER1992" s="2"/>
      <c r="CES1992" s="2"/>
      <c r="CET1992" s="2"/>
      <c r="CEU1992" s="2"/>
      <c r="CEV1992" s="2"/>
      <c r="CEW1992" s="2"/>
      <c r="CEX1992" s="2"/>
      <c r="CEY1992" s="2"/>
      <c r="CEZ1992" s="2"/>
      <c r="CFA1992" s="2"/>
      <c r="CFB1992" s="2"/>
      <c r="CFC1992" s="2"/>
      <c r="CFD1992" s="2"/>
      <c r="CFE1992" s="2"/>
      <c r="CFF1992" s="2"/>
      <c r="CFG1992" s="2"/>
      <c r="CFH1992" s="2"/>
      <c r="CFI1992" s="2"/>
      <c r="CFJ1992" s="2"/>
      <c r="CFK1992" s="2"/>
      <c r="CFL1992" s="2"/>
      <c r="CFM1992" s="2"/>
      <c r="CFN1992" s="2"/>
      <c r="CFO1992" s="2"/>
      <c r="CFP1992" s="2"/>
      <c r="CFQ1992" s="2"/>
      <c r="CFR1992" s="2"/>
      <c r="CFS1992" s="2"/>
      <c r="CFT1992" s="2"/>
      <c r="CFU1992" s="2"/>
      <c r="CFV1992" s="2"/>
      <c r="CFW1992" s="2"/>
      <c r="CFX1992" s="2"/>
      <c r="CFY1992" s="2"/>
      <c r="CFZ1992" s="2"/>
      <c r="CGA1992" s="2"/>
      <c r="CGB1992" s="2"/>
      <c r="CGC1992" s="2"/>
      <c r="CGD1992" s="2"/>
      <c r="CGE1992" s="2"/>
      <c r="CGF1992" s="2"/>
      <c r="CGG1992" s="2"/>
      <c r="CGH1992" s="2"/>
      <c r="CGI1992" s="2"/>
      <c r="CGJ1992" s="2"/>
      <c r="CGK1992" s="2"/>
      <c r="CGL1992" s="2"/>
      <c r="CGM1992" s="2"/>
      <c r="CGN1992" s="2"/>
      <c r="CGO1992" s="2"/>
      <c r="CGP1992" s="2"/>
      <c r="CGQ1992" s="2"/>
      <c r="CGR1992" s="2"/>
      <c r="CGS1992" s="2"/>
      <c r="CGT1992" s="2"/>
      <c r="CGU1992" s="2"/>
      <c r="CGV1992" s="2"/>
      <c r="CGW1992" s="2"/>
      <c r="CGX1992" s="2"/>
      <c r="CGY1992" s="2"/>
      <c r="CGZ1992" s="2"/>
      <c r="CHA1992" s="2"/>
      <c r="CHB1992" s="2"/>
      <c r="CHC1992" s="2"/>
      <c r="CHD1992" s="2"/>
      <c r="CHE1992" s="2"/>
      <c r="CHF1992" s="2"/>
      <c r="CHG1992" s="2"/>
      <c r="CHH1992" s="2"/>
      <c r="CHI1992" s="2"/>
      <c r="CHJ1992" s="2"/>
      <c r="CHK1992" s="2"/>
      <c r="CHL1992" s="2"/>
      <c r="CHM1992" s="2"/>
      <c r="CHN1992" s="2"/>
      <c r="CHO1992" s="2"/>
      <c r="CHP1992" s="2"/>
      <c r="CHQ1992" s="2"/>
      <c r="CHR1992" s="2"/>
      <c r="CHS1992" s="2"/>
      <c r="CHT1992" s="2"/>
      <c r="CHU1992" s="2"/>
      <c r="CHV1992" s="2"/>
      <c r="CHW1992" s="2"/>
      <c r="CHX1992" s="2"/>
      <c r="CHY1992" s="2"/>
      <c r="CHZ1992" s="2"/>
      <c r="CIA1992" s="2"/>
      <c r="CIB1992" s="2"/>
      <c r="CIC1992" s="2"/>
      <c r="CID1992" s="2"/>
      <c r="CIE1992" s="2"/>
      <c r="CIF1992" s="2"/>
      <c r="CIG1992" s="2"/>
      <c r="CIH1992" s="2"/>
      <c r="CII1992" s="2"/>
      <c r="CIJ1992" s="2"/>
      <c r="CIK1992" s="2"/>
      <c r="CIL1992" s="2"/>
      <c r="CIM1992" s="2"/>
      <c r="CIN1992" s="2"/>
      <c r="CIO1992" s="2"/>
      <c r="CIP1992" s="2"/>
      <c r="CIQ1992" s="2"/>
      <c r="CIR1992" s="2"/>
      <c r="CIS1992" s="2"/>
      <c r="CIT1992" s="2"/>
      <c r="CIU1992" s="2"/>
      <c r="CIV1992" s="2"/>
      <c r="CIW1992" s="2"/>
      <c r="CIX1992" s="2"/>
      <c r="CIY1992" s="2"/>
      <c r="CIZ1992" s="2"/>
      <c r="CJA1992" s="2"/>
      <c r="CJB1992" s="2"/>
      <c r="CJC1992" s="2"/>
      <c r="CJD1992" s="2"/>
      <c r="CJE1992" s="2"/>
      <c r="CJF1992" s="2"/>
      <c r="CJG1992" s="2"/>
      <c r="CJH1992" s="2"/>
      <c r="CJI1992" s="2"/>
      <c r="CJJ1992" s="2"/>
      <c r="CJK1992" s="2"/>
      <c r="CJL1992" s="2"/>
      <c r="CJM1992" s="2"/>
      <c r="CJN1992" s="2"/>
      <c r="CJO1992" s="2"/>
      <c r="CJP1992" s="2"/>
      <c r="CJQ1992" s="2"/>
      <c r="CJR1992" s="2"/>
      <c r="CJS1992" s="2"/>
      <c r="CJT1992" s="2"/>
      <c r="CJU1992" s="2"/>
      <c r="CJV1992" s="2"/>
      <c r="CJW1992" s="2"/>
      <c r="CJX1992" s="2"/>
      <c r="CJY1992" s="2"/>
      <c r="CJZ1992" s="2"/>
      <c r="CKA1992" s="2"/>
      <c r="CKB1992" s="2"/>
      <c r="CKC1992" s="2"/>
      <c r="CKD1992" s="2"/>
      <c r="CKE1992" s="2"/>
      <c r="CKF1992" s="2"/>
      <c r="CKG1992" s="2"/>
      <c r="CKH1992" s="2"/>
      <c r="CKI1992" s="2"/>
      <c r="CKJ1992" s="2"/>
      <c r="CKK1992" s="2"/>
      <c r="CKL1992" s="2"/>
      <c r="CKM1992" s="2"/>
      <c r="CKN1992" s="2"/>
      <c r="CKO1992" s="2"/>
      <c r="CKP1992" s="2"/>
      <c r="CKQ1992" s="2"/>
      <c r="CKR1992" s="2"/>
      <c r="CKS1992" s="2"/>
      <c r="CKT1992" s="2"/>
      <c r="CKU1992" s="2"/>
      <c r="CKV1992" s="2"/>
      <c r="CKW1992" s="2"/>
      <c r="CKX1992" s="2"/>
      <c r="CKY1992" s="2"/>
      <c r="CKZ1992" s="2"/>
      <c r="CLA1992" s="2"/>
      <c r="CLB1992" s="2"/>
      <c r="CLC1992" s="2"/>
      <c r="CLD1992" s="2"/>
      <c r="CLE1992" s="2"/>
      <c r="CLF1992" s="2"/>
      <c r="CLG1992" s="2"/>
      <c r="CLH1992" s="2"/>
      <c r="CLI1992" s="2"/>
      <c r="CLJ1992" s="2"/>
      <c r="CLK1992" s="2"/>
      <c r="CLL1992" s="2"/>
      <c r="CLM1992" s="2"/>
      <c r="CLN1992" s="2"/>
      <c r="CLO1992" s="2"/>
      <c r="CLP1992" s="2"/>
      <c r="CLQ1992" s="2"/>
      <c r="CLR1992" s="2"/>
      <c r="CLS1992" s="2"/>
      <c r="CLT1992" s="2"/>
      <c r="CLU1992" s="2"/>
      <c r="CLV1992" s="2"/>
      <c r="CLW1992" s="2"/>
      <c r="CLX1992" s="2"/>
      <c r="CLY1992" s="2"/>
      <c r="CLZ1992" s="2"/>
      <c r="CMA1992" s="2"/>
      <c r="CMB1992" s="2"/>
      <c r="CMC1992" s="2"/>
      <c r="CMD1992" s="2"/>
      <c r="CME1992" s="2"/>
      <c r="CMF1992" s="2"/>
      <c r="CMG1992" s="2"/>
      <c r="CMH1992" s="2"/>
      <c r="CMI1992" s="2"/>
      <c r="CMJ1992" s="2"/>
      <c r="CMK1992" s="2"/>
      <c r="CML1992" s="2"/>
      <c r="CMM1992" s="2"/>
      <c r="CMN1992" s="2"/>
      <c r="CMO1992" s="2"/>
      <c r="CMP1992" s="2"/>
      <c r="CMQ1992" s="2"/>
      <c r="CMR1992" s="2"/>
      <c r="CMS1992" s="2"/>
      <c r="CMT1992" s="2"/>
      <c r="CMU1992" s="2"/>
      <c r="CMV1992" s="2"/>
      <c r="CMW1992" s="2"/>
      <c r="CMX1992" s="2"/>
      <c r="CMY1992" s="2"/>
      <c r="CMZ1992" s="2"/>
      <c r="CNA1992" s="2"/>
      <c r="CNB1992" s="2"/>
      <c r="CNC1992" s="2"/>
      <c r="CND1992" s="2"/>
      <c r="CNE1992" s="2"/>
      <c r="CNF1992" s="2"/>
      <c r="CNG1992" s="2"/>
      <c r="CNH1992" s="2"/>
      <c r="CNI1992" s="2"/>
      <c r="CNJ1992" s="2"/>
      <c r="CNK1992" s="2"/>
      <c r="CNL1992" s="2"/>
      <c r="CNM1992" s="2"/>
      <c r="CNN1992" s="2"/>
      <c r="CNO1992" s="2"/>
      <c r="CNP1992" s="2"/>
      <c r="CNQ1992" s="2"/>
      <c r="CNR1992" s="2"/>
      <c r="CNS1992" s="2"/>
      <c r="CNT1992" s="2"/>
      <c r="CNU1992" s="2"/>
      <c r="CNV1992" s="2"/>
      <c r="CNW1992" s="2"/>
      <c r="CNX1992" s="2"/>
      <c r="CNY1992" s="2"/>
      <c r="CNZ1992" s="2"/>
      <c r="COA1992" s="2"/>
      <c r="COB1992" s="2"/>
      <c r="COC1992" s="2"/>
      <c r="COD1992" s="2"/>
      <c r="COE1992" s="2"/>
      <c r="COF1992" s="2"/>
      <c r="COG1992" s="2"/>
      <c r="COH1992" s="2"/>
      <c r="COI1992" s="2"/>
      <c r="COJ1992" s="2"/>
      <c r="COK1992" s="2"/>
      <c r="COL1992" s="2"/>
      <c r="COM1992" s="2"/>
      <c r="CON1992" s="2"/>
      <c r="COO1992" s="2"/>
      <c r="COP1992" s="2"/>
      <c r="COQ1992" s="2"/>
      <c r="COR1992" s="2"/>
      <c r="COS1992" s="2"/>
      <c r="COT1992" s="2"/>
      <c r="COU1992" s="2"/>
      <c r="COV1992" s="2"/>
      <c r="COW1992" s="2"/>
      <c r="COX1992" s="2"/>
      <c r="COY1992" s="2"/>
      <c r="COZ1992" s="2"/>
      <c r="CPA1992" s="2"/>
      <c r="CPB1992" s="2"/>
      <c r="CPC1992" s="2"/>
      <c r="CPD1992" s="2"/>
      <c r="CPE1992" s="2"/>
      <c r="CPF1992" s="2"/>
      <c r="CPG1992" s="2"/>
      <c r="CPH1992" s="2"/>
      <c r="CPI1992" s="2"/>
      <c r="CPJ1992" s="2"/>
      <c r="CPK1992" s="2"/>
      <c r="CPL1992" s="2"/>
      <c r="CPM1992" s="2"/>
      <c r="CPN1992" s="2"/>
      <c r="CPO1992" s="2"/>
      <c r="CPP1992" s="2"/>
      <c r="CPQ1992" s="2"/>
      <c r="CPR1992" s="2"/>
      <c r="CPS1992" s="2"/>
      <c r="CPT1992" s="2"/>
      <c r="CPU1992" s="2"/>
      <c r="CPV1992" s="2"/>
      <c r="CPW1992" s="2"/>
      <c r="CPX1992" s="2"/>
      <c r="CPY1992" s="2"/>
      <c r="CPZ1992" s="2"/>
      <c r="CQA1992" s="2"/>
      <c r="CQB1992" s="2"/>
      <c r="CQC1992" s="2"/>
      <c r="CQD1992" s="2"/>
      <c r="CQE1992" s="2"/>
      <c r="CQF1992" s="2"/>
      <c r="CQG1992" s="2"/>
      <c r="CQH1992" s="2"/>
      <c r="CQI1992" s="2"/>
      <c r="CQJ1992" s="2"/>
      <c r="CQK1992" s="2"/>
      <c r="CQL1992" s="2"/>
      <c r="CQM1992" s="2"/>
      <c r="CQN1992" s="2"/>
      <c r="CQO1992" s="2"/>
      <c r="CQP1992" s="2"/>
      <c r="CQQ1992" s="2"/>
      <c r="CQR1992" s="2"/>
      <c r="CQS1992" s="2"/>
      <c r="CQT1992" s="2"/>
      <c r="CQU1992" s="2"/>
      <c r="CQV1992" s="2"/>
      <c r="CQW1992" s="2"/>
      <c r="CQX1992" s="2"/>
      <c r="CQY1992" s="2"/>
      <c r="CQZ1992" s="2"/>
      <c r="CRA1992" s="2"/>
      <c r="CRB1992" s="2"/>
      <c r="CRC1992" s="2"/>
      <c r="CRD1992" s="2"/>
      <c r="CRE1992" s="2"/>
      <c r="CRF1992" s="2"/>
      <c r="CRG1992" s="2"/>
      <c r="CRH1992" s="2"/>
      <c r="CRI1992" s="2"/>
      <c r="CRJ1992" s="2"/>
      <c r="CRK1992" s="2"/>
      <c r="CRL1992" s="2"/>
      <c r="CRM1992" s="2"/>
      <c r="CRN1992" s="2"/>
      <c r="CRO1992" s="2"/>
      <c r="CRP1992" s="2"/>
      <c r="CRQ1992" s="2"/>
      <c r="CRR1992" s="2"/>
      <c r="CRS1992" s="2"/>
      <c r="CRT1992" s="2"/>
      <c r="CRU1992" s="2"/>
      <c r="CRV1992" s="2"/>
      <c r="CRW1992" s="2"/>
      <c r="CRX1992" s="2"/>
      <c r="CRY1992" s="2"/>
      <c r="CRZ1992" s="2"/>
      <c r="CSA1992" s="2"/>
      <c r="CSB1992" s="2"/>
      <c r="CSC1992" s="2"/>
      <c r="CSD1992" s="2"/>
      <c r="CSE1992" s="2"/>
      <c r="CSF1992" s="2"/>
      <c r="CSG1992" s="2"/>
      <c r="CSH1992" s="2"/>
      <c r="CSI1992" s="2"/>
      <c r="CSJ1992" s="2"/>
      <c r="CSK1992" s="2"/>
      <c r="CSL1992" s="2"/>
      <c r="CSM1992" s="2"/>
      <c r="CSN1992" s="2"/>
      <c r="CSO1992" s="2"/>
      <c r="CSP1992" s="2"/>
      <c r="CSQ1992" s="2"/>
      <c r="CSR1992" s="2"/>
      <c r="CSS1992" s="2"/>
      <c r="CST1992" s="2"/>
      <c r="CSU1992" s="2"/>
      <c r="CSV1992" s="2"/>
      <c r="CSW1992" s="2"/>
      <c r="CSX1992" s="2"/>
      <c r="CSY1992" s="2"/>
      <c r="CSZ1992" s="2"/>
      <c r="CTA1992" s="2"/>
      <c r="CTB1992" s="2"/>
      <c r="CTC1992" s="2"/>
      <c r="CTD1992" s="2"/>
      <c r="CTE1992" s="2"/>
      <c r="CTF1992" s="2"/>
      <c r="CTG1992" s="2"/>
      <c r="CTH1992" s="2"/>
      <c r="CTI1992" s="2"/>
      <c r="CTJ1992" s="2"/>
      <c r="CTK1992" s="2"/>
      <c r="CTL1992" s="2"/>
      <c r="CTM1992" s="2"/>
      <c r="CTN1992" s="2"/>
      <c r="CTO1992" s="2"/>
      <c r="CTP1992" s="2"/>
      <c r="CTQ1992" s="2"/>
      <c r="CTR1992" s="2"/>
      <c r="CTS1992" s="2"/>
      <c r="CTT1992" s="2"/>
      <c r="CTU1992" s="2"/>
      <c r="CTV1992" s="2"/>
      <c r="CTW1992" s="2"/>
      <c r="CTX1992" s="2"/>
      <c r="CTY1992" s="2"/>
      <c r="CTZ1992" s="2"/>
      <c r="CUA1992" s="2"/>
    </row>
  </sheetData>
  <autoFilter xmlns:etc="http://www.wps.cn/officeDocument/2017/etCustomData" ref="A5:XEQ1992" etc:filterBottomFollowUsedRange="0">
    <extLst/>
  </autoFilter>
  <mergeCells count="26">
    <mergeCell ref="A2:AB2"/>
    <mergeCell ref="D3:E3"/>
    <mergeCell ref="I3:P3"/>
    <mergeCell ref="AC3:AF3"/>
    <mergeCell ref="J4:N4"/>
    <mergeCell ref="O4:P4"/>
    <mergeCell ref="A3:A5"/>
    <mergeCell ref="B3:B5"/>
    <mergeCell ref="C3:C5"/>
    <mergeCell ref="D4:D5"/>
    <mergeCell ref="E4:E5"/>
    <mergeCell ref="F3:F5"/>
    <mergeCell ref="G3:G5"/>
    <mergeCell ref="H3:H5"/>
    <mergeCell ref="I4:I5"/>
    <mergeCell ref="Q3:Q5"/>
    <mergeCell ref="R3:R5"/>
    <mergeCell ref="S3:S5"/>
    <mergeCell ref="T3:T5"/>
    <mergeCell ref="U3:U5"/>
    <mergeCell ref="V3:V5"/>
    <mergeCell ref="Y3:Y5"/>
    <mergeCell ref="Z3:Z5"/>
    <mergeCell ref="AA3:AA5"/>
    <mergeCell ref="AB3:AB5"/>
    <mergeCell ref="W3:X4"/>
  </mergeCells>
  <dataValidations count="6">
    <dataValidation type="list" allowBlank="1" showInputMessage="1" showErrorMessage="1" sqref="F2 F1986 F9:F291 F293:F374 F376:F488 F490:F500 F502:F549 F551:F616 F619:F621 F623:F639 F642:F1726 F1728:F1855 F1857:F1968 F1970:F1983 F1988:F1048576">
      <formula1>$AD$4:$AD$6</formula1>
    </dataValidation>
    <dataValidation type="list" allowBlank="1" showInputMessage="1" showErrorMessage="1" sqref="Q2 Q6:Q1986 Q1988:Q1048576">
      <formula1>$AE$4:$AE$5</formula1>
    </dataValidation>
    <dataValidation type="list" allowBlank="1" showInputMessage="1" showErrorMessage="1" sqref="R2:V2 R6:V1986 R1988:V1048576">
      <formula1>$AF$4:$AF$5</formula1>
    </dataValidation>
    <dataValidation type="list" allowBlank="1" showInputMessage="1" showErrorMessage="1" sqref="F1987">
      <formula1>"2024年"</formula1>
    </dataValidation>
    <dataValidation type="list" allowBlank="1" showInputMessage="1" showErrorMessage="1" sqref="Q1987">
      <formula1>"巩固提升项目,解决“两不愁三保障”项目"</formula1>
    </dataValidation>
    <dataValidation type="list" allowBlank="1" showInputMessage="1" showErrorMessage="1" sqref="R1987:V1987">
      <formula1>"是,否"</formula1>
    </dataValidation>
  </dataValidations>
  <printOptions horizontalCentered="1"/>
  <pageMargins left="0.55" right="0.55" top="0.786805555555556" bottom="0.786805555555556" header="0.511805555555556" footer="0.511805555555556"/>
  <pageSetup paperSize="9" scale="40" firstPageNumber="7" fitToHeight="0" orientation="landscape" useFirstPageNumber="1" horizontalDpi="600"/>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攸宁</cp:lastModifiedBy>
  <dcterms:created xsi:type="dcterms:W3CDTF">2023-12-21T08:17:00Z</dcterms:created>
  <dcterms:modified xsi:type="dcterms:W3CDTF">2024-10-14T01:26:48Z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F5AA6B1F7EC04CC28FD9D742A0B182DD_11</vt:lpwstr>
  </property>
  <property fmtid="{D5CDD505-2E9C-101B-9397-08002B2CF9AE}" pid="3" name="KSOProductBuildVer">
    <vt:lpwstr>2052-12.1.0.18276</vt:lpwstr>
  </property>
</Properties>
</file>